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va\Desktop\"/>
    </mc:Choice>
  </mc:AlternateContent>
  <xr:revisionPtr revIDLastSave="0" documentId="13_ncr:1_{FF862273-7268-4419-8BC7-9FB4860F0BB8}" xr6:coauthVersionLast="36" xr6:coauthVersionMax="36" xr10:uidLastSave="{00000000-0000-0000-0000-000000000000}"/>
  <bookViews>
    <workbookView xWindow="-105" yWindow="-105" windowWidth="23250" windowHeight="13170" xr2:uid="{00000000-000D-0000-FFFF-FFFF00000000}"/>
  </bookViews>
  <sheets>
    <sheet name="Futsal_CH" sheetId="18" r:id="rId1"/>
    <sheet name="Basketbal - CH" sheetId="1" r:id="rId2"/>
    <sheet name="Basketbal -D" sheetId="2" r:id="rId3"/>
    <sheet name="Volejbal - D+CH" sheetId="3" r:id="rId4"/>
    <sheet name="Florbal - D" sheetId="13" r:id="rId5"/>
    <sheet name="Florbal - CH" sheetId="12" r:id="rId6"/>
    <sheet name="Sil.päťboj" sheetId="19" r:id="rId7"/>
    <sheet name="Aerobik" sheetId="20" r:id="rId8"/>
    <sheet name="Atletika" sheetId="21" r:id="rId9"/>
    <sheet name="Bedminton CH a D" sheetId="22" r:id="rId10"/>
    <sheet name="Hárok1" sheetId="23" r:id="rId11"/>
  </sheets>
  <definedNames>
    <definedName name="_xlnm.Print_Area" localSheetId="1">'Basketbal - CH'!$A$1:$G$75</definedName>
    <definedName name="_xlnm.Print_Area" localSheetId="2">'Basketbal -D'!$A$1:$E$61</definedName>
    <definedName name="_xlnm.Print_Area" localSheetId="3">'Volejbal - D+CH'!$A$1:$F$145</definedName>
  </definedNames>
  <calcPr calcId="191029"/>
</workbook>
</file>

<file path=xl/calcChain.xml><?xml version="1.0" encoding="utf-8"?>
<calcChain xmlns="http://schemas.openxmlformats.org/spreadsheetml/2006/main">
  <c r="B67" i="18" l="1"/>
  <c r="B66" i="18"/>
  <c r="B65" i="18"/>
  <c r="B64" i="18"/>
  <c r="B63" i="18"/>
  <c r="B62" i="18"/>
  <c r="C58" i="18"/>
  <c r="B58" i="18"/>
  <c r="C56" i="18"/>
  <c r="B56" i="18"/>
  <c r="M100" i="19" l="1"/>
  <c r="M99" i="19"/>
  <c r="F99" i="19"/>
  <c r="M98" i="19"/>
  <c r="F98" i="19"/>
  <c r="M97" i="19"/>
  <c r="G97" i="19"/>
  <c r="F97" i="19"/>
  <c r="E97" i="19"/>
  <c r="M96" i="19"/>
  <c r="M95" i="19"/>
  <c r="F95" i="19"/>
  <c r="M94" i="19"/>
  <c r="F94" i="19"/>
  <c r="M90" i="19"/>
  <c r="G90" i="19"/>
  <c r="F90" i="19"/>
  <c r="M89" i="19"/>
  <c r="G89" i="19"/>
  <c r="E89" i="19"/>
  <c r="M88" i="19"/>
  <c r="G88" i="19"/>
  <c r="F88" i="19"/>
  <c r="M87" i="19"/>
  <c r="G87" i="19"/>
  <c r="M84" i="19"/>
  <c r="G84" i="19"/>
  <c r="M83" i="19"/>
  <c r="G83" i="19"/>
  <c r="M82" i="19"/>
  <c r="G82" i="19"/>
  <c r="M81" i="19"/>
  <c r="G81" i="19"/>
  <c r="M78" i="19"/>
  <c r="G78" i="19"/>
  <c r="M77" i="19"/>
  <c r="G77" i="19"/>
  <c r="M76" i="19"/>
  <c r="G76" i="19"/>
  <c r="E76" i="19"/>
  <c r="M75" i="19"/>
  <c r="G75" i="19"/>
  <c r="M72" i="19"/>
  <c r="G72" i="19"/>
  <c r="M71" i="19"/>
  <c r="G71" i="19"/>
  <c r="M70" i="19"/>
  <c r="G70" i="19"/>
  <c r="F70" i="19"/>
  <c r="M69" i="19"/>
  <c r="M73" i="19" s="1"/>
  <c r="G69" i="19"/>
  <c r="E69" i="19"/>
  <c r="M59" i="19"/>
  <c r="G59" i="19"/>
  <c r="F59" i="19"/>
  <c r="E59" i="19"/>
  <c r="M58" i="19"/>
  <c r="M57" i="19"/>
  <c r="F57" i="19"/>
  <c r="M56" i="19"/>
  <c r="M55" i="19"/>
  <c r="M54" i="19"/>
  <c r="G54" i="19"/>
  <c r="F54" i="19"/>
  <c r="E54" i="19"/>
  <c r="M50" i="19"/>
  <c r="G50" i="19"/>
  <c r="F50" i="19"/>
  <c r="E50" i="19"/>
  <c r="M49" i="19"/>
  <c r="G49" i="19"/>
  <c r="F49" i="19"/>
  <c r="E49" i="19"/>
  <c r="M48" i="19"/>
  <c r="G48" i="19"/>
  <c r="F48" i="19"/>
  <c r="E48" i="19"/>
  <c r="M47" i="19"/>
  <c r="M51" i="19" s="1"/>
  <c r="G47" i="19"/>
  <c r="F47" i="19"/>
  <c r="E47" i="19"/>
  <c r="M44" i="19"/>
  <c r="G44" i="19"/>
  <c r="M43" i="19"/>
  <c r="G43" i="19"/>
  <c r="M42" i="19"/>
  <c r="G42" i="19"/>
  <c r="E42" i="19"/>
  <c r="M41" i="19"/>
  <c r="G41" i="19"/>
  <c r="M38" i="19"/>
  <c r="G38" i="19"/>
  <c r="F38" i="19"/>
  <c r="E38" i="19"/>
  <c r="M37" i="19"/>
  <c r="G37" i="19"/>
  <c r="F37" i="19"/>
  <c r="E37" i="19"/>
  <c r="M36" i="19"/>
  <c r="G36" i="19"/>
  <c r="F36" i="19"/>
  <c r="E36" i="19"/>
  <c r="M35" i="19"/>
  <c r="G35" i="19"/>
  <c r="F35" i="19"/>
  <c r="E35" i="19"/>
  <c r="B18" i="22"/>
  <c r="B24" i="22" s="1"/>
  <c r="B17" i="22"/>
  <c r="C23" i="22" s="1"/>
  <c r="B16" i="22"/>
  <c r="B23" i="22" s="1"/>
  <c r="B15" i="22"/>
  <c r="C27" i="22" s="1"/>
  <c r="M39" i="19" l="1"/>
  <c r="B31" i="22"/>
  <c r="M45" i="19"/>
  <c r="M85" i="19"/>
  <c r="M91" i="19"/>
  <c r="M79" i="19"/>
  <c r="C24" i="22"/>
  <c r="C26" i="22"/>
  <c r="B32" i="22"/>
  <c r="C22" i="22"/>
  <c r="B27" i="22"/>
  <c r="B33" i="22"/>
  <c r="B30" i="22"/>
  <c r="B22" i="22"/>
  <c r="B26" i="22"/>
  <c r="B25" i="22"/>
  <c r="B73" i="22"/>
  <c r="B71" i="22"/>
  <c r="B70" i="22"/>
  <c r="B50" i="22"/>
  <c r="B65" i="22" s="1"/>
  <c r="B51" i="22"/>
  <c r="B57" i="22" s="1"/>
  <c r="B52" i="22"/>
  <c r="C62" i="22" s="1"/>
  <c r="B53" i="22"/>
  <c r="B64" i="22" s="1"/>
  <c r="B54" i="22"/>
  <c r="C66" i="22" s="1"/>
  <c r="C53" i="3"/>
  <c r="B56" i="3" s="1"/>
  <c r="B63" i="3" s="1"/>
  <c r="B53" i="3"/>
  <c r="B58" i="3" s="1"/>
  <c r="B61" i="3" s="1"/>
  <c r="B45" i="3"/>
  <c r="C48" i="3" s="1"/>
  <c r="B66" i="3" s="1"/>
  <c r="B44" i="3"/>
  <c r="C52" i="3" s="1"/>
  <c r="C56" i="3" s="1"/>
  <c r="B64" i="3" s="1"/>
  <c r="B43" i="3"/>
  <c r="B29" i="3"/>
  <c r="B48" i="3" s="1"/>
  <c r="B65" i="3" s="1"/>
  <c r="B28" i="3"/>
  <c r="B27" i="3"/>
  <c r="B52" i="3" s="1"/>
  <c r="C58" i="3" s="1"/>
  <c r="B62" i="3" s="1"/>
  <c r="C61" i="22" l="1"/>
  <c r="B74" i="22"/>
  <c r="C59" i="22"/>
  <c r="B72" i="22"/>
  <c r="B66" i="22"/>
  <c r="C65" i="22"/>
  <c r="C57" i="22"/>
  <c r="B62" i="22"/>
  <c r="C58" i="22"/>
  <c r="C63" i="22"/>
  <c r="B58" i="22"/>
  <c r="B60" i="22"/>
  <c r="C60" i="22"/>
  <c r="C64" i="22"/>
  <c r="B59" i="22"/>
  <c r="B61" i="22"/>
  <c r="B63" i="22"/>
  <c r="B40" i="12"/>
  <c r="B49" i="12" s="1"/>
  <c r="C57" i="12" s="1"/>
  <c r="B61" i="12" s="1"/>
  <c r="B68" i="12" s="1"/>
  <c r="B39" i="12"/>
  <c r="B50" i="12" s="1"/>
  <c r="C53" i="12" s="1"/>
  <c r="B71" i="12" s="1"/>
  <c r="B38" i="12"/>
  <c r="B21" i="12"/>
  <c r="B34" i="12" s="1"/>
  <c r="B53" i="12" s="1"/>
  <c r="B70" i="12" s="1"/>
  <c r="B20" i="12"/>
  <c r="B32" i="12" s="1"/>
  <c r="B57" i="12" s="1"/>
  <c r="B63" i="12" s="1"/>
  <c r="B19" i="12"/>
  <c r="B33" i="12" s="1"/>
  <c r="C58" i="12" s="1"/>
  <c r="C63" i="12" s="1"/>
  <c r="B66" i="12" s="1"/>
  <c r="B18" i="12"/>
  <c r="B35" i="12" s="1"/>
  <c r="B72" i="12" s="1"/>
  <c r="B35" i="13"/>
  <c r="B44" i="13" s="1"/>
  <c r="B34" i="13"/>
  <c r="B45" i="13" s="1"/>
  <c r="B33" i="13"/>
  <c r="B43" i="13" s="1"/>
  <c r="B19" i="13"/>
  <c r="B28" i="13" s="1"/>
  <c r="B18" i="13"/>
  <c r="B29" i="13" s="1"/>
  <c r="B17" i="13"/>
  <c r="B27" i="13" s="1"/>
  <c r="B108" i="3"/>
  <c r="B117" i="3" s="1"/>
  <c r="B107" i="3"/>
  <c r="B118" i="3" s="1"/>
  <c r="B106" i="3"/>
  <c r="B116" i="3" s="1"/>
  <c r="B92" i="3"/>
  <c r="B102" i="3" s="1"/>
  <c r="B91" i="3"/>
  <c r="B100" i="3" s="1"/>
  <c r="B90" i="3"/>
  <c r="B101" i="3" s="1"/>
  <c r="B35" i="3"/>
  <c r="B34" i="3"/>
  <c r="B33" i="3"/>
  <c r="B19" i="3"/>
  <c r="B18" i="3"/>
  <c r="B17" i="3"/>
  <c r="B20" i="2"/>
  <c r="B51" i="2" s="1"/>
  <c r="B19" i="2"/>
  <c r="B50" i="2" s="1"/>
  <c r="B18" i="2"/>
  <c r="B48" i="2" s="1"/>
  <c r="B17" i="2"/>
  <c r="B16" i="2"/>
  <c r="B49" i="2" s="1"/>
  <c r="B35" i="1"/>
  <c r="B44" i="1" s="1"/>
  <c r="C52" i="1" s="1"/>
  <c r="B56" i="1" s="1"/>
  <c r="B63" i="1" s="1"/>
  <c r="B34" i="1"/>
  <c r="B45" i="1" s="1"/>
  <c r="B48" i="1" s="1"/>
  <c r="B65" i="1" s="1"/>
  <c r="B33" i="1"/>
  <c r="B43" i="1" s="1"/>
  <c r="B53" i="1" s="1"/>
  <c r="C58" i="1" s="1"/>
  <c r="B62" i="1" s="1"/>
  <c r="B19" i="1"/>
  <c r="B28" i="1" s="1"/>
  <c r="C53" i="1" s="1"/>
  <c r="C56" i="1" s="1"/>
  <c r="B64" i="1" s="1"/>
  <c r="B18" i="1"/>
  <c r="B27" i="1" s="1"/>
  <c r="B52" i="1" s="1"/>
  <c r="B58" i="1" s="1"/>
  <c r="B61" i="1" s="1"/>
  <c r="B17" i="1"/>
  <c r="B29" i="1" s="1"/>
  <c r="C48" i="1" s="1"/>
  <c r="B66" i="1" s="1"/>
  <c r="B35" i="18"/>
  <c r="B43" i="18" s="1"/>
  <c r="B53" i="18" s="1"/>
  <c r="B34" i="18"/>
  <c r="B45" i="18" s="1"/>
  <c r="B48" i="18" s="1"/>
  <c r="B33" i="18"/>
  <c r="B44" i="18" s="1"/>
  <c r="C52" i="18" s="1"/>
  <c r="B20" i="18"/>
  <c r="B19" i="18"/>
  <c r="B23" i="18" s="1"/>
  <c r="B18" i="18"/>
  <c r="B126" i="3" l="1"/>
  <c r="C131" i="3" s="1"/>
  <c r="B135" i="3"/>
  <c r="C121" i="3"/>
  <c r="B139" i="3"/>
  <c r="B137" i="3"/>
  <c r="C125" i="3"/>
  <c r="B129" i="3" s="1"/>
  <c r="B138" i="3"/>
  <c r="B121" i="3"/>
  <c r="B58" i="12"/>
  <c r="C61" i="12" s="1"/>
  <c r="B69" i="12" s="1"/>
  <c r="B48" i="12"/>
  <c r="B52" i="13"/>
  <c r="B58" i="13" s="1"/>
  <c r="B62" i="13"/>
  <c r="B65" i="13"/>
  <c r="B48" i="13"/>
  <c r="C126" i="3"/>
  <c r="C129" i="3" s="1"/>
  <c r="B136" i="3"/>
  <c r="C24" i="18"/>
  <c r="B29" i="18"/>
  <c r="C53" i="18" s="1"/>
  <c r="B64" i="13"/>
  <c r="C53" i="13"/>
  <c r="C56" i="13" s="1"/>
  <c r="B61" i="13"/>
  <c r="B53" i="13"/>
  <c r="C58" i="13" s="1"/>
  <c r="C25" i="18"/>
  <c r="B30" i="18"/>
  <c r="C48" i="18" s="1"/>
  <c r="B66" i="13"/>
  <c r="C48" i="13"/>
  <c r="B125" i="3"/>
  <c r="B131" i="3" s="1"/>
  <c r="B134" i="3"/>
  <c r="C23" i="18"/>
  <c r="B28" i="18"/>
  <c r="B52" i="18" s="1"/>
  <c r="C52" i="13"/>
  <c r="B56" i="13" s="1"/>
  <c r="B63" i="13"/>
  <c r="B25" i="18"/>
  <c r="B24" i="18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40" i="18"/>
  <c r="B40" i="18"/>
  <c r="C39" i="18"/>
  <c r="B39" i="18"/>
  <c r="C38" i="18"/>
  <c r="B38" i="18"/>
  <c r="C25" i="22"/>
  <c r="B95" i="3" l="1"/>
  <c r="C95" i="3"/>
  <c r="B96" i="3"/>
  <c r="C96" i="3"/>
  <c r="B97" i="3"/>
  <c r="C97" i="3"/>
  <c r="B111" i="3"/>
  <c r="C111" i="3"/>
  <c r="B112" i="3"/>
  <c r="C112" i="3"/>
  <c r="B113" i="3"/>
  <c r="C113" i="3"/>
  <c r="B38" i="3" l="1"/>
  <c r="C40" i="1" l="1"/>
  <c r="B40" i="1"/>
  <c r="C39" i="1"/>
  <c r="B39" i="1"/>
  <c r="C38" i="1"/>
  <c r="B38" i="1"/>
  <c r="C24" i="1"/>
  <c r="B24" i="1"/>
  <c r="C23" i="1"/>
  <c r="B23" i="1"/>
  <c r="C22" i="1"/>
  <c r="B22" i="1"/>
  <c r="B40" i="3" l="1"/>
  <c r="C39" i="3"/>
  <c r="C40" i="3"/>
  <c r="B22" i="3"/>
  <c r="B24" i="3"/>
  <c r="C23" i="3"/>
  <c r="B23" i="3"/>
  <c r="C22" i="3" l="1"/>
  <c r="C24" i="3"/>
  <c r="C38" i="3"/>
  <c r="B39" i="3"/>
  <c r="C43" i="12" l="1"/>
  <c r="B43" i="12"/>
  <c r="C45" i="12"/>
  <c r="B44" i="12" l="1"/>
  <c r="B45" i="12"/>
  <c r="C44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40" i="13"/>
  <c r="B40" i="13"/>
  <c r="C39" i="13"/>
  <c r="B39" i="13"/>
  <c r="C38" i="13"/>
  <c r="B38" i="13"/>
  <c r="C24" i="13"/>
  <c r="B24" i="13"/>
  <c r="C23" i="13"/>
  <c r="B23" i="13"/>
  <c r="C22" i="13"/>
  <c r="B22" i="13"/>
</calcChain>
</file>

<file path=xl/sharedStrings.xml><?xml version="1.0" encoding="utf-8"?>
<sst xmlns="http://schemas.openxmlformats.org/spreadsheetml/2006/main" count="1001" uniqueCount="379">
  <si>
    <t>BASKETBAL  CHLAPCI</t>
  </si>
  <si>
    <t>Škola</t>
  </si>
  <si>
    <t>Vyžrebovanie</t>
  </si>
  <si>
    <t>A - skupina</t>
  </si>
  <si>
    <t>1.</t>
  </si>
  <si>
    <t>2.</t>
  </si>
  <si>
    <t>3.</t>
  </si>
  <si>
    <t>4.</t>
  </si>
  <si>
    <t>B - skupina</t>
  </si>
  <si>
    <t>1 – 4                2 – 3                4 – 3                1 – 2                2 – 4                3 – 1</t>
  </si>
  <si>
    <t>Zápasy:</t>
  </si>
  <si>
    <t>5.</t>
  </si>
  <si>
    <t>6.</t>
  </si>
  <si>
    <t>Výsledky A:</t>
  </si>
  <si>
    <t>Výsledky B:</t>
  </si>
  <si>
    <t>7.</t>
  </si>
  <si>
    <t>Celkové poradie:</t>
  </si>
  <si>
    <t>Okres</t>
  </si>
  <si>
    <t>TRNAVA</t>
  </si>
  <si>
    <t>PIEŠŤANY</t>
  </si>
  <si>
    <t>HLOHOVEC</t>
  </si>
  <si>
    <t>GALANTA</t>
  </si>
  <si>
    <t>SENICA</t>
  </si>
  <si>
    <t>SKALICA</t>
  </si>
  <si>
    <t>DUN.STREDA</t>
  </si>
  <si>
    <t>PAVÚK 1-4, 2-3, 4-3, 1-2, 2-4, 3-1</t>
  </si>
  <si>
    <t>PAVÚK:  2-3, 1-2, 3-1</t>
  </si>
  <si>
    <t>rozlosovanie</t>
  </si>
  <si>
    <t>A/B</t>
  </si>
  <si>
    <t xml:space="preserve">BASKETBAL  DIEVČATÁ </t>
  </si>
  <si>
    <t>Výsledky:</t>
  </si>
  <si>
    <t>FLORBAL  DIEVČATÁ</t>
  </si>
  <si>
    <t>FLORBAL - CHLAPCI</t>
  </si>
  <si>
    <t>FUTBAL  CHLAPCI   7 družstiev</t>
  </si>
  <si>
    <t>ŠPORTOVISKO - SOŠ obchodu a služieb Trnava</t>
  </si>
  <si>
    <t>ŠPORTOVISKO -  basketbalová hala Slávia, Rybníkova ul. TRNAVA</t>
  </si>
  <si>
    <t>ŠPORTOVISKO - SPŠ dopravná TRNAVA</t>
  </si>
  <si>
    <t>FLORBAL  DIEVČATÁ - 6 družstiev</t>
  </si>
  <si>
    <t>BASKETBAL  CHLAPCI - 6 družstvá</t>
  </si>
  <si>
    <t>NAJLEPŠÍ HRÁČI:</t>
  </si>
  <si>
    <t>NAJLEPŠIE HRÁČKY:</t>
  </si>
  <si>
    <t>ŠPORTOVISKO -  MŠH Trnava</t>
  </si>
  <si>
    <t>BASKETBAL  DIEVČATÁ - 4 družstvá</t>
  </si>
  <si>
    <t>FUTSAL- CHLAPCI</t>
  </si>
  <si>
    <t>o 5. miesto</t>
  </si>
  <si>
    <t>Semifinále</t>
  </si>
  <si>
    <t>A1-B2</t>
  </si>
  <si>
    <t>B1 - A2</t>
  </si>
  <si>
    <t>o 3. miesto</t>
  </si>
  <si>
    <t>FINÁLE</t>
  </si>
  <si>
    <t>9.</t>
  </si>
  <si>
    <t>10.</t>
  </si>
  <si>
    <t>8.</t>
  </si>
  <si>
    <t>FLORBAL  CHLAPCI   7 družstiev</t>
  </si>
  <si>
    <t>najlepší strelec</t>
  </si>
  <si>
    <t>najlepší hráč</t>
  </si>
  <si>
    <t>najlepší brankár</t>
  </si>
  <si>
    <t>najlepšia strelkyňa</t>
  </si>
  <si>
    <t>najlepšia hráčka</t>
  </si>
  <si>
    <t>Výsledky - celkové poradie</t>
  </si>
  <si>
    <t>najlepší smečiar</t>
  </si>
  <si>
    <t>najlepšia smečiarka</t>
  </si>
  <si>
    <t>najlepšia streľkyňa</t>
  </si>
  <si>
    <t xml:space="preserve">najlepšia hráčka </t>
  </si>
  <si>
    <t>najlepšia bránkarka</t>
  </si>
  <si>
    <t>AEROBIC  maratón</t>
  </si>
  <si>
    <t>BEDMINTON chlapci</t>
  </si>
  <si>
    <t>BEDMINTON dievčatá</t>
  </si>
  <si>
    <t>nie</t>
  </si>
  <si>
    <t>Atletika</t>
  </si>
  <si>
    <t>o 5. miesto  A3:B3</t>
  </si>
  <si>
    <t>Semifinále     A1-B2,  B1-A2</t>
  </si>
  <si>
    <t>o 5. miesto   A3-B3</t>
  </si>
  <si>
    <t>Semifinále  A1-B2,  B1-A2</t>
  </si>
  <si>
    <t>o 5. miesto  A3-B3</t>
  </si>
  <si>
    <t>Semifinále A1-B2, B1-A2</t>
  </si>
  <si>
    <t xml:space="preserve">                                           Celkové poradie:</t>
  </si>
  <si>
    <t>GALANTA 1</t>
  </si>
  <si>
    <t>ŽO Trnavský kraj 14.-15.4.2026</t>
  </si>
  <si>
    <t>ŽO - Trnavský kraj 14.-15.4.2026</t>
  </si>
  <si>
    <t>VOLEJBAL  CH</t>
  </si>
  <si>
    <t>najlepšía nahrávačka</t>
  </si>
  <si>
    <t>najlepší nahrávač</t>
  </si>
  <si>
    <t>VOLEJBAL D</t>
  </si>
  <si>
    <t>VOLEJBAL  D</t>
  </si>
  <si>
    <t>Poradie všetkých zápasov za sebou</t>
  </si>
  <si>
    <t>1. 2 – 5</t>
  </si>
  <si>
    <t>2. 3 – 4</t>
  </si>
  <si>
    <t>3. 1 – 5</t>
  </si>
  <si>
    <t>4. 2 – 3</t>
  </si>
  <si>
    <t>5. 1 – 4</t>
  </si>
  <si>
    <t>6. 5 – 3</t>
  </si>
  <si>
    <t>7. 1 – 3</t>
  </si>
  <si>
    <t>8. 4 – 2</t>
  </si>
  <si>
    <t>9. 1 – 2</t>
  </si>
  <si>
    <t>10. 4 – 5</t>
  </si>
  <si>
    <t>--</t>
  </si>
  <si>
    <t>pavúk pre 5 družstiev</t>
  </si>
  <si>
    <t>Gym a SŠŠ Trnava</t>
  </si>
  <si>
    <t>Gymnázium P.C. Piešťany</t>
  </si>
  <si>
    <t>Gymnázium Zoltána Kodálya s vjm Galanta</t>
  </si>
  <si>
    <t>Gymnázium L. Novomeského Senica</t>
  </si>
  <si>
    <t>Spojená škola Holíč</t>
  </si>
  <si>
    <t xml:space="preserve">Gymnázium M.R.Štefánika a ZŠ, Šamorín </t>
  </si>
  <si>
    <t>SPŠ technická Trnava</t>
  </si>
  <si>
    <t>SPŠE Piešťany</t>
  </si>
  <si>
    <t>XXX</t>
  </si>
  <si>
    <t>Gymnázium M.R.Štefánika a ZŠ Šamorín</t>
  </si>
  <si>
    <t>Gymnázium Janka Matúšku Galanta</t>
  </si>
  <si>
    <t>Spojená škola  Holíč</t>
  </si>
  <si>
    <t>SZŠ Skalica</t>
  </si>
  <si>
    <t>SPŠ stavebná Trnava</t>
  </si>
  <si>
    <t>Gymnázium Vojtecha Mihálika Sereď</t>
  </si>
  <si>
    <t>Gym. L.Novomeského Senica</t>
  </si>
  <si>
    <t>Gymnazium F.V. Sasinka Skalica</t>
  </si>
  <si>
    <t>Gymnázium J. Hollého Trnava</t>
  </si>
  <si>
    <t>Hotelová akadémia Ľ.W. Piešťany</t>
  </si>
  <si>
    <t>Gymnázium I.Kupca Hlohovec</t>
  </si>
  <si>
    <t>OA Sereď</t>
  </si>
  <si>
    <t>SILOVÝ PAŤBOJ</t>
  </si>
  <si>
    <t>SZŠ Trnava</t>
  </si>
  <si>
    <t xml:space="preserve">chlapci </t>
  </si>
  <si>
    <t>SPŠ elektrotechnická Piešťany</t>
  </si>
  <si>
    <t>Gymnázium Pierra de Coubertina Piešťany</t>
  </si>
  <si>
    <t>družstvo /max. 4+1</t>
  </si>
  <si>
    <t>Gym. J. Hollého TT</t>
  </si>
  <si>
    <t>15.4.</t>
  </si>
  <si>
    <t>Banská Bystrica</t>
  </si>
  <si>
    <t>Katolícke Gym. Š. Moyzesa Banská Bystrica</t>
  </si>
  <si>
    <t>Trenčín</t>
  </si>
  <si>
    <t>SOŠ technická, Dubnica nad Váhom</t>
  </si>
  <si>
    <t>OA Trnava</t>
  </si>
  <si>
    <t>dievčatá</t>
  </si>
  <si>
    <t>jednotlivkyne</t>
  </si>
  <si>
    <t>SOŠ OaS Trnava</t>
  </si>
  <si>
    <t>Patrícia Košťálová (Gymnázium VBN. Prievidza)</t>
  </si>
  <si>
    <t>Tamara Juhaniaková  (Gymnázium Púchov)</t>
  </si>
  <si>
    <t>Eva Jakubíková (OA PB)</t>
  </si>
  <si>
    <t>AEROBIC</t>
  </si>
  <si>
    <t>jednotlivci</t>
  </si>
  <si>
    <t>chlapci + dievčatá</t>
  </si>
  <si>
    <t>Gymn. A.Merici Trnava</t>
  </si>
  <si>
    <t>Gym. a SŠŠ TT</t>
  </si>
  <si>
    <t>SOŠ ped.Blah.Laury Trnava</t>
  </si>
  <si>
    <t>SPŠD Trnava</t>
  </si>
  <si>
    <t>Gymn. P.de Coubertina Piešťany</t>
  </si>
  <si>
    <t>ŽO Trnavský kraj  14.4.2026</t>
  </si>
  <si>
    <t>ATLETIKA</t>
  </si>
  <si>
    <t>1 CH+4 D</t>
  </si>
  <si>
    <t>Gymnázium a SŠŠ Jozefa Herdu, Jána Bottu 31, Trnava</t>
  </si>
  <si>
    <t>chlapci</t>
  </si>
  <si>
    <t>Gym A.Merici Trnava</t>
  </si>
  <si>
    <t>3 D</t>
  </si>
  <si>
    <t>SZŠ  Trnava</t>
  </si>
  <si>
    <t>8D+ 5 CH</t>
  </si>
  <si>
    <t>MSA Hajmássyho TT</t>
  </si>
  <si>
    <t>SOŠ E Trnava</t>
  </si>
  <si>
    <t>Arcibiskubské Gym. Trnava</t>
  </si>
  <si>
    <t>14 CH + 4 D</t>
  </si>
  <si>
    <t>SPŠst.Trnava</t>
  </si>
  <si>
    <t>SPŠtech. Trnava</t>
  </si>
  <si>
    <t>Gym.J.Hollého Trnava</t>
  </si>
  <si>
    <t>Gym.P.de Coubertina Piešťany</t>
  </si>
  <si>
    <t>Gym. Vrbové</t>
  </si>
  <si>
    <t>CH 9</t>
  </si>
  <si>
    <t>SPŠ Piešťany</t>
  </si>
  <si>
    <t>HA Piešťany</t>
  </si>
  <si>
    <t>9D+3 CH</t>
  </si>
  <si>
    <t>Gym.I.Kupca Hlohovec</t>
  </si>
  <si>
    <t>Súkr. Bilingvalne Gym. Galanta</t>
  </si>
  <si>
    <t>CH 3+D 4</t>
  </si>
  <si>
    <t>Gymn. L.Novomeského Senica</t>
  </si>
  <si>
    <t>OA Senica</t>
  </si>
  <si>
    <t>D 4 + CH 8</t>
  </si>
  <si>
    <t>Gymnázium F. V. Sasinka Skalica</t>
  </si>
  <si>
    <t>1D+1CH</t>
  </si>
  <si>
    <t>Stredná odborná škola elektrotechnická Gbely</t>
  </si>
  <si>
    <t>SŠ Nám.sv.Štefana Dun.Sterda</t>
  </si>
  <si>
    <t>Súkr. Gym. S VJM Dunajská Streda</t>
  </si>
  <si>
    <t>Gym. Vambéry Dun.Streda</t>
  </si>
  <si>
    <t>1CH+3 D</t>
  </si>
  <si>
    <t>Gymnázium M.R.Štefánika a Základná škola Šamorín</t>
  </si>
  <si>
    <t>ŽO Trnavský kraj  15.4.2026</t>
  </si>
  <si>
    <t>Hala POHODA TT</t>
  </si>
  <si>
    <t>ŠPORTOVISKO - SOŠ E TT  13.-14.4.2026</t>
  </si>
  <si>
    <t>ŠPORTOVISKO - SOŠ E TT    14.-15.4.2026</t>
  </si>
  <si>
    <t>ŠPORTOVISKO -  Hala Hrnčiarovce</t>
  </si>
  <si>
    <t xml:space="preserve"> 2-3,     1-2,      3-1</t>
  </si>
  <si>
    <t>1A</t>
  </si>
  <si>
    <t>2A</t>
  </si>
  <si>
    <t>2B</t>
  </si>
  <si>
    <t>1B</t>
  </si>
  <si>
    <t>3A</t>
  </si>
  <si>
    <t>3B</t>
  </si>
  <si>
    <t>4A</t>
  </si>
  <si>
    <t>Gym.P. De Coubertina Piešťany</t>
  </si>
  <si>
    <t>Gym. I.Madácha Šamorín</t>
  </si>
  <si>
    <t>Súkr. Bilingvalne gym. Galanta</t>
  </si>
  <si>
    <t>Súkr. Gym. s VLM Dun.Streda</t>
  </si>
  <si>
    <t>SSOŠ Via Humana Skalica</t>
  </si>
  <si>
    <t>SŠ Dunajská Streda</t>
  </si>
  <si>
    <t>Arcib.gym.Trnava</t>
  </si>
  <si>
    <t>Śamorín - Piešťany    40:17</t>
  </si>
  <si>
    <t>Trnava - Skalica        66:10</t>
  </si>
  <si>
    <t>Trnava - Piešťany      48:17</t>
  </si>
  <si>
    <t>Skalica - Šamorín       7:56</t>
  </si>
  <si>
    <t>Trnava - Šamorín       21:25</t>
  </si>
  <si>
    <t>Piešťany - Skalica      54:3</t>
  </si>
  <si>
    <t>Kovácsová Rebeka - Šamorín</t>
  </si>
  <si>
    <t>Gulanová Lucia - Piešťany - 54</t>
  </si>
  <si>
    <t>2. miesto</t>
  </si>
  <si>
    <t>1.miesto</t>
  </si>
  <si>
    <t>3.miesto</t>
  </si>
  <si>
    <t>4.miesto</t>
  </si>
  <si>
    <t>0:2 (21:25, 21:25)</t>
  </si>
  <si>
    <t>2:0 (25:22, 25:19)</t>
  </si>
  <si>
    <t>0:2 (13:25, 9:25)</t>
  </si>
  <si>
    <t>2:0 (25:8, 25:15)</t>
  </si>
  <si>
    <t>0:2 (16:25, 16:25)</t>
  </si>
  <si>
    <t>2:1 (19:25, 25:18, 15:11)</t>
  </si>
  <si>
    <t>2:0 (25:18, 25:8)</t>
  </si>
  <si>
    <t>2:0 (25:21, 25:16)</t>
  </si>
  <si>
    <t>2:0 (25:18....)</t>
  </si>
  <si>
    <t>2:0 (25:15, 25:17)</t>
  </si>
  <si>
    <t>2:0 (26:24, 25:12)</t>
  </si>
  <si>
    <t xml:space="preserve">Pavol Baláž </t>
  </si>
  <si>
    <t>Matúš Glasnák</t>
  </si>
  <si>
    <t>Gymnázium Janka Matušku Galanta</t>
  </si>
  <si>
    <t>Gymnázium Stredná športová škola Jozefa Herdu Trnava</t>
  </si>
  <si>
    <t>Poradie :</t>
  </si>
  <si>
    <t>0:7</t>
  </si>
  <si>
    <t>2:5</t>
  </si>
  <si>
    <t>1:6</t>
  </si>
  <si>
    <t>1:9</t>
  </si>
  <si>
    <t>4:1</t>
  </si>
  <si>
    <t>5:0</t>
  </si>
  <si>
    <t>2:2</t>
  </si>
  <si>
    <t>5:3</t>
  </si>
  <si>
    <t>0:1</t>
  </si>
  <si>
    <t>4:4</t>
  </si>
  <si>
    <t>5:4</t>
  </si>
  <si>
    <t>3:2</t>
  </si>
  <si>
    <t>1:2</t>
  </si>
  <si>
    <t>2:1</t>
  </si>
  <si>
    <t>2:3</t>
  </si>
  <si>
    <t>Lukáš Kalčík  OA Senica</t>
  </si>
  <si>
    <t>Marek Meliš    GIK Hlohovec</t>
  </si>
  <si>
    <t>Samuel Starý   Gymnázium Šamorín</t>
  </si>
  <si>
    <t>Gymnázium Janka Matúšku  Galanta</t>
  </si>
  <si>
    <t>Stredná priemyselná škola dopravná, Trnava</t>
  </si>
  <si>
    <t>41:18</t>
  </si>
  <si>
    <t>28:39</t>
  </si>
  <si>
    <t>30:24</t>
  </si>
  <si>
    <t>16:26</t>
  </si>
  <si>
    <t>32:13</t>
  </si>
  <si>
    <t>20:31</t>
  </si>
  <si>
    <t>46:32</t>
  </si>
  <si>
    <t>25:19</t>
  </si>
  <si>
    <t>31:24</t>
  </si>
  <si>
    <t>45:29</t>
  </si>
  <si>
    <t>1:3</t>
  </si>
  <si>
    <t>6:1</t>
  </si>
  <si>
    <t>0:8</t>
  </si>
  <si>
    <t>1:0</t>
  </si>
  <si>
    <t>3:1</t>
  </si>
  <si>
    <t>4:8</t>
  </si>
  <si>
    <t>Sofia Šátková    (Senica)</t>
  </si>
  <si>
    <t>Dominika Schittelová (Galanta)</t>
  </si>
  <si>
    <t>Diana Valenčíková (Senica)</t>
  </si>
  <si>
    <t>0:2 (17:25, 9:25)</t>
  </si>
  <si>
    <t>2:0 (25:3, 25:2)</t>
  </si>
  <si>
    <t>0:2 (12:25, 17:25)</t>
  </si>
  <si>
    <t>2:1 (25:13, 17:25, 15:6)</t>
  </si>
  <si>
    <t>1:2 (9:25, 25:20, 11:15)</t>
  </si>
  <si>
    <t>0:2 (11:25, 18:25)</t>
  </si>
  <si>
    <t>2:0 (25:8, 25:6)</t>
  </si>
  <si>
    <t>2:0 (25:16, 25:6)</t>
  </si>
  <si>
    <t>2:0(25:11, 25:21)</t>
  </si>
  <si>
    <t>0:2 (3:25, 20:25)</t>
  </si>
  <si>
    <t>2:0 (25:17, 25:18)</t>
  </si>
  <si>
    <t>Zuzana Rajnoch (TT)</t>
  </si>
  <si>
    <t>Julia Durišová - Rubanská (SE)</t>
  </si>
  <si>
    <t>Cena fair play - Stredná spojená škola Holíč</t>
  </si>
  <si>
    <t>MSR TT</t>
  </si>
  <si>
    <t>Gymnázium, Jána Hollého, Trnava, 15.4.2026</t>
  </si>
  <si>
    <t>Por. Číslo</t>
  </si>
  <si>
    <t>Meno a priezvisko súťažiaceho</t>
  </si>
  <si>
    <t>Dátum narodenia</t>
  </si>
  <si>
    <t>Telesná hmotnosť</t>
  </si>
  <si>
    <t>40 %     THS</t>
  </si>
  <si>
    <t>70 %     THS</t>
  </si>
  <si>
    <t>100 %     THS</t>
  </si>
  <si>
    <t>Hrazda</t>
  </si>
  <si>
    <t>Tlak         70 % THS</t>
  </si>
  <si>
    <t>Biceps       40 % THS</t>
  </si>
  <si>
    <t>Bradlá</t>
  </si>
  <si>
    <t>Drep        100 % THS</t>
  </si>
  <si>
    <t>Spolu</t>
  </si>
  <si>
    <t>Katolícke gymnázium Š. Moysesa, Banská Bystrica</t>
  </si>
  <si>
    <t>Jakub Slovák</t>
  </si>
  <si>
    <t>Šimon Saxa</t>
  </si>
  <si>
    <t>Dávid Tománek</t>
  </si>
  <si>
    <t>Markus Dominik Kozub</t>
  </si>
  <si>
    <t>miesto</t>
  </si>
  <si>
    <t>Gymnázium PdC</t>
  </si>
  <si>
    <t>Jakub Vavro</t>
  </si>
  <si>
    <t>Eliáš Zachar</t>
  </si>
  <si>
    <t>Martin Paulík</t>
  </si>
  <si>
    <t>Martin Glasnák</t>
  </si>
  <si>
    <t>Tobias Fábik</t>
  </si>
  <si>
    <t>Jakub Kňažek</t>
  </si>
  <si>
    <t>Marek Daňo</t>
  </si>
  <si>
    <t>Ján Jarábek</t>
  </si>
  <si>
    <t>Patrícia Košťálová</t>
  </si>
  <si>
    <t>Gymnázium VBN, PD</t>
  </si>
  <si>
    <t>Tamara Juhaniaková</t>
  </si>
  <si>
    <t>Gymnázium PÚ</t>
  </si>
  <si>
    <t>Eva Jakubíková</t>
  </si>
  <si>
    <t>Obchodná akadémia PB</t>
  </si>
  <si>
    <t>Sofia Noskovíčová</t>
  </si>
  <si>
    <t>SPŠ PN</t>
  </si>
  <si>
    <t>Karin Bellayová</t>
  </si>
  <si>
    <t>Gym Sereď</t>
  </si>
  <si>
    <t>Aneta Ošková</t>
  </si>
  <si>
    <t>OA TT</t>
  </si>
  <si>
    <t>KK TT</t>
  </si>
  <si>
    <t>Gymnázium Hollého, 15.4.2026</t>
  </si>
  <si>
    <t>Baher Mahmoud Hassan</t>
  </si>
  <si>
    <t>Alex Mocsonoky</t>
  </si>
  <si>
    <t>Sebastián Seidl</t>
  </si>
  <si>
    <t>Marko Toráč</t>
  </si>
  <si>
    <t>Gymnázium PdC, Piešťany</t>
  </si>
  <si>
    <t>Jakub Rožnay</t>
  </si>
  <si>
    <t>Matúš Sipina</t>
  </si>
  <si>
    <t>Jakub Cocher</t>
  </si>
  <si>
    <t>Martin Holan</t>
  </si>
  <si>
    <t>Gymnázium Sereď</t>
  </si>
  <si>
    <t>Marko Brandís</t>
  </si>
  <si>
    <t>Adam Nešťák</t>
  </si>
  <si>
    <t>Oskar Slahučka</t>
  </si>
  <si>
    <t>Michal Mikuš</t>
  </si>
  <si>
    <t>Natália Cervová</t>
  </si>
  <si>
    <t>SOŠ Obchodu a služieb, TT</t>
  </si>
  <si>
    <t>Adela Kovalová</t>
  </si>
  <si>
    <t>Gym Senica</t>
  </si>
  <si>
    <t>Veronika Šimová</t>
  </si>
  <si>
    <t>Gym PN</t>
  </si>
  <si>
    <t>Alica Michaleková</t>
  </si>
  <si>
    <t>ŠG TT</t>
  </si>
  <si>
    <t>0:4</t>
  </si>
  <si>
    <t>3:0</t>
  </si>
  <si>
    <t>7:3</t>
  </si>
  <si>
    <t>Zápasy</t>
  </si>
  <si>
    <t>Tatiana Chmúrová</t>
  </si>
  <si>
    <t>2.miesto</t>
  </si>
  <si>
    <t>Biktória Kiralová</t>
  </si>
  <si>
    <t>Gymnázium P.de Coubertina Piešťany</t>
  </si>
  <si>
    <t>Sára Bottková</t>
  </si>
  <si>
    <t>Kristián Šimko</t>
  </si>
  <si>
    <t>5.miesto</t>
  </si>
  <si>
    <t>Ella Zárecká</t>
  </si>
  <si>
    <t>6.miesto</t>
  </si>
  <si>
    <t>Lara Paškrtová</t>
  </si>
  <si>
    <t>7.miesto</t>
  </si>
  <si>
    <t>Nina Sofia Haruštiaková</t>
  </si>
  <si>
    <t>SOŠ - pedagogická bl.Laury</t>
  </si>
  <si>
    <t>8.miesto</t>
  </si>
  <si>
    <t>Vanesa Petzová</t>
  </si>
  <si>
    <t>9.miesto</t>
  </si>
  <si>
    <t>Natália Holková</t>
  </si>
  <si>
    <t>10.miesto</t>
  </si>
  <si>
    <t>Max Seitler</t>
  </si>
  <si>
    <t>cena sympatie</t>
  </si>
  <si>
    <t>Timea Nedorostová</t>
  </si>
  <si>
    <t>Stredná zdravotnícka škola Trnava</t>
  </si>
  <si>
    <t>0:3</t>
  </si>
  <si>
    <t>Artem Bibik (Holíč)</t>
  </si>
  <si>
    <t>Filip Šemelák (Trnava)</t>
  </si>
  <si>
    <t>Šimon Beňa (Senica)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</si>
</sst>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Arial"/>
      <family val="2"/>
      <charset val="238"/>
    </font>
    <font>
      <i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b/>
      <strike/>
      <sz val="12"/>
      <name val="Times New Roman"/>
      <family val="1"/>
      <charset val="238"/>
    </font>
    <font>
      <b/>
      <strike/>
      <sz val="12"/>
      <color theme="1"/>
      <name val="Times New Roman"/>
      <family val="1"/>
      <charset val="238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/>
    <xf numFmtId="0" fontId="2" fillId="3" borderId="0" xfId="0" applyFont="1" applyFill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/>
    <xf numFmtId="0" fontId="2" fillId="5" borderId="4" xfId="0" applyFont="1" applyFill="1" applyBorder="1"/>
    <xf numFmtId="0" fontId="2" fillId="6" borderId="4" xfId="0" applyFont="1" applyFill="1" applyBorder="1"/>
    <xf numFmtId="0" fontId="5" fillId="3" borderId="6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14" fontId="2" fillId="5" borderId="4" xfId="0" applyNumberFormat="1" applyFont="1" applyFill="1" applyBorder="1"/>
    <xf numFmtId="49" fontId="2" fillId="0" borderId="4" xfId="0" applyNumberFormat="1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/>
    </xf>
    <xf numFmtId="0" fontId="1" fillId="0" borderId="4" xfId="0" applyFont="1" applyBorder="1"/>
    <xf numFmtId="0" fontId="1" fillId="6" borderId="4" xfId="0" applyFont="1" applyFill="1" applyBorder="1"/>
    <xf numFmtId="0" fontId="5" fillId="3" borderId="1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7" fillId="3" borderId="9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left"/>
    </xf>
    <xf numFmtId="49" fontId="2" fillId="5" borderId="4" xfId="0" applyNumberFormat="1" applyFont="1" applyFill="1" applyBorder="1"/>
    <xf numFmtId="0" fontId="2" fillId="0" borderId="16" xfId="0" applyFont="1" applyBorder="1"/>
    <xf numFmtId="0" fontId="2" fillId="6" borderId="16" xfId="0" applyFont="1" applyFill="1" applyBorder="1"/>
    <xf numFmtId="0" fontId="2" fillId="0" borderId="6" xfId="0" applyFont="1" applyBorder="1"/>
    <xf numFmtId="0" fontId="2" fillId="6" borderId="6" xfId="0" applyFont="1" applyFill="1" applyBorder="1"/>
    <xf numFmtId="0" fontId="1" fillId="4" borderId="4" xfId="0" applyFont="1" applyFill="1" applyBorder="1" applyAlignment="1">
      <alignment horizontal="center"/>
    </xf>
    <xf numFmtId="14" fontId="2" fillId="0" borderId="0" xfId="0" applyNumberFormat="1" applyFont="1"/>
    <xf numFmtId="14" fontId="2" fillId="0" borderId="4" xfId="0" applyNumberFormat="1" applyFont="1" applyBorder="1"/>
    <xf numFmtId="0" fontId="1" fillId="5" borderId="4" xfId="0" applyFont="1" applyFill="1" applyBorder="1"/>
    <xf numFmtId="0" fontId="10" fillId="0" borderId="0" xfId="0" applyFont="1"/>
    <xf numFmtId="0" fontId="0" fillId="0" borderId="4" xfId="0" applyBorder="1"/>
    <xf numFmtId="14" fontId="2" fillId="3" borderId="4" xfId="0" applyNumberFormat="1" applyFont="1" applyFill="1" applyBorder="1"/>
    <xf numFmtId="0" fontId="1" fillId="5" borderId="6" xfId="0" applyFont="1" applyFill="1" applyBorder="1"/>
    <xf numFmtId="20" fontId="2" fillId="0" borderId="0" xfId="0" applyNumberFormat="1" applyFont="1"/>
    <xf numFmtId="20" fontId="8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7" borderId="4" xfId="0" applyFont="1" applyFill="1" applyBorder="1"/>
    <xf numFmtId="49" fontId="14" fillId="0" borderId="4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14" fontId="6" fillId="5" borderId="4" xfId="0" applyNumberFormat="1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14" fontId="1" fillId="5" borderId="4" xfId="0" applyNumberFormat="1" applyFont="1" applyFill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49" fontId="2" fillId="0" borderId="4" xfId="0" applyNumberFormat="1" applyFont="1" applyBorder="1"/>
    <xf numFmtId="14" fontId="2" fillId="6" borderId="4" xfId="0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2" fillId="0" borderId="0" xfId="0" applyFont="1"/>
    <xf numFmtId="0" fontId="0" fillId="3" borderId="0" xfId="0" applyFill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49" fontId="2" fillId="3" borderId="4" xfId="0" applyNumberFormat="1" applyFont="1" applyFill="1" applyBorder="1"/>
    <xf numFmtId="0" fontId="2" fillId="7" borderId="4" xfId="0" applyFont="1" applyFill="1" applyBorder="1"/>
    <xf numFmtId="49" fontId="2" fillId="0" borderId="4" xfId="0" applyNumberFormat="1" applyFont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7" borderId="16" xfId="0" applyFont="1" applyFill="1" applyBorder="1"/>
    <xf numFmtId="0" fontId="2" fillId="0" borderId="17" xfId="0" applyFont="1" applyBorder="1"/>
    <xf numFmtId="0" fontId="0" fillId="0" borderId="17" xfId="0" applyBorder="1"/>
    <xf numFmtId="0" fontId="1" fillId="7" borderId="18" xfId="0" applyFont="1" applyFill="1" applyBorder="1"/>
    <xf numFmtId="20" fontId="2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" fillId="3" borderId="0" xfId="0" applyFont="1" applyFill="1"/>
    <xf numFmtId="0" fontId="14" fillId="3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2" fillId="0" borderId="0" xfId="0" applyFont="1" applyBorder="1"/>
    <xf numFmtId="0" fontId="4" fillId="4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0" fillId="3" borderId="0" xfId="0" applyFill="1" applyAlignment="1"/>
    <xf numFmtId="0" fontId="0" fillId="9" borderId="0" xfId="0" applyFill="1"/>
    <xf numFmtId="0" fontId="21" fillId="9" borderId="0" xfId="0" applyFont="1" applyFill="1"/>
    <xf numFmtId="0" fontId="23" fillId="0" borderId="0" xfId="0" applyFont="1" applyBorder="1"/>
    <xf numFmtId="0" fontId="23" fillId="3" borderId="0" xfId="0" applyFont="1" applyFill="1" applyBorder="1" applyAlignment="1">
      <alignment horizontal="right"/>
    </xf>
    <xf numFmtId="0" fontId="23" fillId="3" borderId="0" xfId="0" applyFont="1" applyFill="1" applyBorder="1"/>
    <xf numFmtId="1" fontId="23" fillId="3" borderId="0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5" fillId="0" borderId="4" xfId="0" applyFont="1" applyBorder="1"/>
    <xf numFmtId="14" fontId="25" fillId="0" borderId="19" xfId="0" applyNumberFormat="1" applyFont="1" applyBorder="1" applyAlignment="1">
      <alignment horizontal="left"/>
    </xf>
    <xf numFmtId="164" fontId="25" fillId="0" borderId="4" xfId="0" applyNumberFormat="1" applyFont="1" applyBorder="1" applyAlignment="1">
      <alignment horizontal="center"/>
    </xf>
    <xf numFmtId="164" fontId="25" fillId="11" borderId="4" xfId="0" applyNumberFormat="1" applyFont="1" applyFill="1" applyBorder="1" applyAlignment="1">
      <alignment horizontal="center"/>
    </xf>
    <xf numFmtId="0" fontId="23" fillId="12" borderId="4" xfId="0" applyFont="1" applyFill="1" applyBorder="1" applyAlignment="1">
      <alignment horizontal="center"/>
    </xf>
    <xf numFmtId="1" fontId="23" fillId="13" borderId="4" xfId="0" applyNumberFormat="1" applyFont="1" applyFill="1" applyBorder="1" applyAlignment="1">
      <alignment horizontal="center"/>
    </xf>
    <xf numFmtId="0" fontId="9" fillId="3" borderId="0" xfId="0" applyFont="1" applyFill="1"/>
    <xf numFmtId="0" fontId="24" fillId="0" borderId="16" xfId="0" applyFont="1" applyFill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3" fillId="12" borderId="6" xfId="0" applyFont="1" applyFill="1" applyBorder="1" applyAlignment="1">
      <alignment horizontal="center"/>
    </xf>
    <xf numFmtId="1" fontId="23" fillId="13" borderId="6" xfId="0" applyNumberFormat="1" applyFont="1" applyFill="1" applyBorder="1" applyAlignment="1">
      <alignment horizontal="center"/>
    </xf>
    <xf numFmtId="0" fontId="23" fillId="12" borderId="16" xfId="0" applyFont="1" applyFill="1" applyBorder="1" applyAlignment="1">
      <alignment horizontal="center"/>
    </xf>
    <xf numFmtId="1" fontId="23" fillId="13" borderId="26" xfId="0" applyNumberFormat="1" applyFont="1" applyFill="1" applyBorder="1" applyAlignment="1">
      <alignment horizontal="center"/>
    </xf>
    <xf numFmtId="0" fontId="23" fillId="14" borderId="27" xfId="0" applyFont="1" applyFill="1" applyBorder="1" applyAlignment="1">
      <alignment horizontal="right"/>
    </xf>
    <xf numFmtId="0" fontId="23" fillId="14" borderId="28" xfId="0" applyFont="1" applyFill="1" applyBorder="1"/>
    <xf numFmtId="1" fontId="23" fillId="15" borderId="29" xfId="0" applyNumberFormat="1" applyFont="1" applyFill="1" applyBorder="1" applyAlignment="1">
      <alignment horizontal="center"/>
    </xf>
    <xf numFmtId="0" fontId="0" fillId="3" borderId="0" xfId="0" applyFill="1" applyBorder="1"/>
    <xf numFmtId="0" fontId="22" fillId="3" borderId="7" xfId="0" applyFont="1" applyFill="1" applyBorder="1" applyAlignment="1">
      <alignment horizontal="center" vertical="center" wrapText="1"/>
    </xf>
    <xf numFmtId="0" fontId="26" fillId="3" borderId="0" xfId="0" applyFont="1" applyFill="1" applyBorder="1"/>
    <xf numFmtId="0" fontId="23" fillId="3" borderId="0" xfId="0" applyFont="1" applyFill="1" applyBorder="1" applyAlignment="1">
      <alignment vertical="center"/>
    </xf>
    <xf numFmtId="0" fontId="23" fillId="3" borderId="7" xfId="0" applyFont="1" applyFill="1" applyBorder="1" applyAlignment="1">
      <alignment vertical="center"/>
    </xf>
    <xf numFmtId="9" fontId="0" fillId="3" borderId="0" xfId="0" applyNumberFormat="1" applyFill="1"/>
    <xf numFmtId="0" fontId="23" fillId="3" borderId="7" xfId="0" applyFont="1" applyFill="1" applyBorder="1" applyAlignment="1">
      <alignment horizontal="left" vertical="center" wrapText="1"/>
    </xf>
    <xf numFmtId="0" fontId="23" fillId="9" borderId="7" xfId="0" applyFont="1" applyFill="1" applyBorder="1"/>
    <xf numFmtId="0" fontId="27" fillId="0" borderId="4" xfId="0" applyFont="1" applyBorder="1"/>
    <xf numFmtId="14" fontId="27" fillId="0" borderId="4" xfId="0" applyNumberFormat="1" applyFont="1" applyBorder="1" applyAlignment="1">
      <alignment horizontal="left"/>
    </xf>
    <xf numFmtId="164" fontId="25" fillId="0" borderId="10" xfId="0" applyNumberFormat="1" applyFont="1" applyBorder="1" applyAlignment="1">
      <alignment horizontal="center"/>
    </xf>
    <xf numFmtId="1" fontId="23" fillId="13" borderId="30" xfId="0" applyNumberFormat="1" applyFont="1" applyFill="1" applyBorder="1" applyAlignment="1">
      <alignment horizontal="center"/>
    </xf>
    <xf numFmtId="0" fontId="23" fillId="14" borderId="19" xfId="0" applyFont="1" applyFill="1" applyBorder="1" applyAlignment="1">
      <alignment horizontal="right"/>
    </xf>
    <xf numFmtId="0" fontId="23" fillId="14" borderId="10" xfId="0" applyFont="1" applyFill="1" applyBorder="1"/>
    <xf numFmtId="14" fontId="25" fillId="0" borderId="4" xfId="0" applyNumberFormat="1" applyFont="1" applyBorder="1" applyAlignment="1">
      <alignment horizontal="left"/>
    </xf>
    <xf numFmtId="1" fontId="23" fillId="13" borderId="19" xfId="0" applyNumberFormat="1" applyFont="1" applyFill="1" applyBorder="1" applyAlignment="1">
      <alignment horizontal="center"/>
    </xf>
    <xf numFmtId="0" fontId="0" fillId="0" borderId="0" xfId="0" applyFill="1"/>
    <xf numFmtId="0" fontId="25" fillId="0" borderId="10" xfId="0" applyFont="1" applyBorder="1" applyAlignment="1">
      <alignment horizontal="center"/>
    </xf>
    <xf numFmtId="14" fontId="7" fillId="3" borderId="4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16" borderId="0" xfId="0" applyFont="1" applyFill="1" applyBorder="1"/>
    <xf numFmtId="0" fontId="2" fillId="16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top" wrapText="1"/>
    </xf>
    <xf numFmtId="0" fontId="7" fillId="8" borderId="10" xfId="0" applyFon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20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abSelected="1" topLeftCell="A47" zoomScaleNormal="100" zoomScaleSheetLayoutView="90" workbookViewId="0">
      <selection activeCell="C79" sqref="C79"/>
    </sheetView>
  </sheetViews>
  <sheetFormatPr defaultColWidth="8.7109375" defaultRowHeight="15.75" x14ac:dyDescent="0.25"/>
  <cols>
    <col min="1" max="1" width="7.140625" style="3" customWidth="1"/>
    <col min="2" max="2" width="44.42578125" style="3" customWidth="1"/>
    <col min="3" max="3" width="46.7109375" style="3" customWidth="1"/>
    <col min="4" max="4" width="13.7109375" style="3" customWidth="1"/>
    <col min="5" max="5" width="7" customWidth="1"/>
  </cols>
  <sheetData>
    <row r="1" spans="1:4" x14ac:dyDescent="0.25">
      <c r="B1" s="175" t="s">
        <v>79</v>
      </c>
      <c r="C1" s="175"/>
    </row>
    <row r="2" spans="1:4" x14ac:dyDescent="0.25">
      <c r="B2" s="9" t="s">
        <v>25</v>
      </c>
      <c r="C2" s="9" t="s">
        <v>26</v>
      </c>
    </row>
    <row r="3" spans="1:4" x14ac:dyDescent="0.25">
      <c r="B3" s="175" t="s">
        <v>43</v>
      </c>
      <c r="C3" s="175"/>
    </row>
    <row r="4" spans="1:4" ht="19.899999999999999" customHeight="1" thickBot="1" x14ac:dyDescent="0.3">
      <c r="B4" s="7" t="s">
        <v>186</v>
      </c>
      <c r="C4" s="90"/>
    </row>
    <row r="5" spans="1:4" ht="19.899999999999999" customHeight="1" thickBot="1" x14ac:dyDescent="0.3">
      <c r="B5" s="176" t="s">
        <v>33</v>
      </c>
      <c r="C5" s="176"/>
      <c r="D5" s="10" t="s">
        <v>27</v>
      </c>
    </row>
    <row r="6" spans="1:4" ht="19.899999999999999" customHeight="1" thickBot="1" x14ac:dyDescent="0.3">
      <c r="B6" s="1" t="s">
        <v>17</v>
      </c>
      <c r="C6" s="1" t="s">
        <v>1</v>
      </c>
      <c r="D6" s="11" t="s">
        <v>28</v>
      </c>
    </row>
    <row r="7" spans="1:4" ht="19.899999999999999" customHeight="1" x14ac:dyDescent="0.25">
      <c r="B7" s="12" t="s">
        <v>18</v>
      </c>
      <c r="C7" s="56" t="s">
        <v>98</v>
      </c>
      <c r="D7" s="13" t="s">
        <v>192</v>
      </c>
    </row>
    <row r="8" spans="1:4" ht="19.899999999999999" customHeight="1" x14ac:dyDescent="0.25">
      <c r="B8" s="14" t="s">
        <v>19</v>
      </c>
      <c r="C8" s="56" t="s">
        <v>99</v>
      </c>
      <c r="D8" s="15" t="s">
        <v>190</v>
      </c>
    </row>
    <row r="9" spans="1:4" ht="20.65" customHeight="1" x14ac:dyDescent="0.25">
      <c r="B9" s="12" t="s">
        <v>20</v>
      </c>
      <c r="C9" s="56" t="s">
        <v>68</v>
      </c>
      <c r="D9" s="15"/>
    </row>
    <row r="10" spans="1:4" ht="19.899999999999999" customHeight="1" x14ac:dyDescent="0.25">
      <c r="B10" s="12" t="s">
        <v>21</v>
      </c>
      <c r="C10" s="56" t="s">
        <v>108</v>
      </c>
      <c r="D10" s="15" t="s">
        <v>188</v>
      </c>
    </row>
    <row r="11" spans="1:4" ht="19.899999999999999" customHeight="1" x14ac:dyDescent="0.25">
      <c r="B11" s="12" t="s">
        <v>22</v>
      </c>
      <c r="C11" s="56" t="s">
        <v>172</v>
      </c>
      <c r="D11" s="15" t="s">
        <v>191</v>
      </c>
    </row>
    <row r="12" spans="1:4" ht="19.899999999999999" customHeight="1" x14ac:dyDescent="0.25">
      <c r="B12" s="12" t="s">
        <v>23</v>
      </c>
      <c r="C12" s="56" t="s">
        <v>109</v>
      </c>
      <c r="D12" s="15" t="s">
        <v>189</v>
      </c>
    </row>
    <row r="13" spans="1:4" ht="19.899999999999999" customHeight="1" thickBot="1" x14ac:dyDescent="0.3">
      <c r="B13" s="16" t="s">
        <v>24</v>
      </c>
      <c r="C13" s="56" t="s">
        <v>200</v>
      </c>
      <c r="D13" s="17" t="s">
        <v>193</v>
      </c>
    </row>
    <row r="14" spans="1:4" ht="19.899999999999999" customHeight="1" x14ac:dyDescent="0.25"/>
    <row r="15" spans="1:4" ht="19.899999999999999" customHeight="1" x14ac:dyDescent="0.25">
      <c r="A15" s="18"/>
      <c r="B15" s="3" t="s">
        <v>187</v>
      </c>
    </row>
    <row r="16" spans="1:4" ht="19.899999999999999" customHeight="1" x14ac:dyDescent="0.25">
      <c r="A16" s="177" t="s">
        <v>2</v>
      </c>
      <c r="B16" s="177"/>
    </row>
    <row r="17" spans="1:4" ht="19.899999999999999" customHeight="1" x14ac:dyDescent="0.25">
      <c r="A17" s="177" t="s">
        <v>3</v>
      </c>
      <c r="B17" s="177"/>
    </row>
    <row r="18" spans="1:4" ht="19.899999999999999" customHeight="1" x14ac:dyDescent="0.25">
      <c r="A18" s="28" t="s">
        <v>4</v>
      </c>
      <c r="B18" s="56" t="str">
        <f>C10</f>
        <v>Gymnázium Janka Matúšku Galanta</v>
      </c>
    </row>
    <row r="19" spans="1:4" ht="19.899999999999999" customHeight="1" x14ac:dyDescent="0.25">
      <c r="A19" s="28" t="s">
        <v>5</v>
      </c>
      <c r="B19" s="56" t="str">
        <f>C12</f>
        <v>Spojená škola  Holíč</v>
      </c>
    </row>
    <row r="20" spans="1:4" ht="19.899999999999999" customHeight="1" x14ac:dyDescent="0.25">
      <c r="A20" s="28" t="s">
        <v>6</v>
      </c>
      <c r="B20" s="56" t="str">
        <f>C7</f>
        <v>Gym a SŠŠ Trnava</v>
      </c>
    </row>
    <row r="21" spans="1:4" ht="19.899999999999999" customHeight="1" x14ac:dyDescent="0.25"/>
    <row r="22" spans="1:4" ht="19.899999999999999" customHeight="1" x14ac:dyDescent="0.25">
      <c r="A22" s="177" t="s">
        <v>10</v>
      </c>
      <c r="B22" s="177"/>
    </row>
    <row r="23" spans="1:4" ht="19.899999999999999" customHeight="1" x14ac:dyDescent="0.25">
      <c r="A23" s="29" t="s">
        <v>4</v>
      </c>
      <c r="B23" s="29" t="str">
        <f>B19</f>
        <v>Spojená škola  Holíč</v>
      </c>
      <c r="C23" s="28" t="str">
        <f>B20</f>
        <v>Gym a SŠŠ Trnava</v>
      </c>
      <c r="D23" s="92" t="s">
        <v>349</v>
      </c>
    </row>
    <row r="24" spans="1:4" ht="19.899999999999999" customHeight="1" x14ac:dyDescent="0.25">
      <c r="A24" s="29" t="s">
        <v>5</v>
      </c>
      <c r="B24" s="29" t="str">
        <f>B18</f>
        <v>Gymnázium Janka Matúšku Galanta</v>
      </c>
      <c r="C24" s="28" t="str">
        <f>B19</f>
        <v>Spojená škola  Holíč</v>
      </c>
      <c r="D24" s="92" t="s">
        <v>262</v>
      </c>
    </row>
    <row r="25" spans="1:4" ht="19.899999999999999" customHeight="1" x14ac:dyDescent="0.25">
      <c r="A25" s="29" t="s">
        <v>6</v>
      </c>
      <c r="B25" s="29" t="str">
        <f>B20</f>
        <v>Gym a SŠŠ Trnava</v>
      </c>
      <c r="C25" s="28" t="str">
        <f>B18</f>
        <v>Gymnázium Janka Matúšku Galanta</v>
      </c>
      <c r="D25" s="92" t="s">
        <v>351</v>
      </c>
    </row>
    <row r="26" spans="1:4" ht="19.899999999999999" customHeight="1" x14ac:dyDescent="0.25"/>
    <row r="27" spans="1:4" ht="19.899999999999999" customHeight="1" x14ac:dyDescent="0.25">
      <c r="A27" s="177" t="s">
        <v>13</v>
      </c>
      <c r="B27" s="177"/>
    </row>
    <row r="28" spans="1:4" ht="19.899999999999999" customHeight="1" x14ac:dyDescent="0.25">
      <c r="A28" s="28" t="s">
        <v>4</v>
      </c>
      <c r="B28" s="83" t="str">
        <f>B20</f>
        <v>Gym a SŠŠ Trnava</v>
      </c>
    </row>
    <row r="29" spans="1:4" ht="19.899999999999999" customHeight="1" x14ac:dyDescent="0.25">
      <c r="A29" s="28" t="s">
        <v>5</v>
      </c>
      <c r="B29" s="72" t="str">
        <f>B19</f>
        <v>Spojená škola  Holíč</v>
      </c>
    </row>
    <row r="30" spans="1:4" ht="19.899999999999999" customHeight="1" x14ac:dyDescent="0.25">
      <c r="A30" s="28" t="s">
        <v>6</v>
      </c>
      <c r="B30" s="73" t="str">
        <f>B18</f>
        <v>Gymnázium Janka Matúšku Galanta</v>
      </c>
    </row>
    <row r="31" spans="1:4" ht="19.899999999999999" customHeight="1" x14ac:dyDescent="0.25">
      <c r="A31" s="177" t="s">
        <v>2</v>
      </c>
      <c r="B31" s="177"/>
    </row>
    <row r="32" spans="1:4" ht="19.899999999999999" customHeight="1" x14ac:dyDescent="0.25">
      <c r="A32" s="177" t="s">
        <v>8</v>
      </c>
      <c r="B32" s="177"/>
    </row>
    <row r="33" spans="1:4" ht="19.899999999999999" customHeight="1" x14ac:dyDescent="0.25">
      <c r="A33" s="28" t="s">
        <v>4</v>
      </c>
      <c r="B33" s="116" t="str">
        <f>C11</f>
        <v>OA Senica</v>
      </c>
    </row>
    <row r="34" spans="1:4" ht="19.899999999999999" customHeight="1" x14ac:dyDescent="0.25">
      <c r="A34" s="28" t="s">
        <v>5</v>
      </c>
      <c r="B34" s="116" t="str">
        <f>C8</f>
        <v>Gymnázium P.C. Piešťany</v>
      </c>
    </row>
    <row r="35" spans="1:4" ht="19.899999999999999" customHeight="1" x14ac:dyDescent="0.25">
      <c r="A35" s="28" t="s">
        <v>6</v>
      </c>
      <c r="B35" s="116" t="str">
        <f>C13</f>
        <v>SŠ Dunajská Streda</v>
      </c>
    </row>
    <row r="36" spans="1:4" ht="19.899999999999999" customHeight="1" x14ac:dyDescent="0.25">
      <c r="B36" s="5"/>
    </row>
    <row r="37" spans="1:4" ht="19.899999999999999" customHeight="1" x14ac:dyDescent="0.25">
      <c r="A37" s="177" t="s">
        <v>10</v>
      </c>
      <c r="B37" s="177"/>
      <c r="D37" s="30"/>
    </row>
    <row r="38" spans="1:4" ht="19.899999999999999" customHeight="1" x14ac:dyDescent="0.25">
      <c r="A38" s="28" t="s">
        <v>4</v>
      </c>
      <c r="B38" s="29" t="str">
        <f>B34</f>
        <v>Gymnázium P.C. Piešťany</v>
      </c>
      <c r="C38" s="29" t="str">
        <f>B35</f>
        <v>SŠ Dunajská Streda</v>
      </c>
      <c r="D38" s="92" t="s">
        <v>232</v>
      </c>
    </row>
    <row r="39" spans="1:4" ht="19.899999999999999" customHeight="1" x14ac:dyDescent="0.25">
      <c r="A39" s="28" t="s">
        <v>5</v>
      </c>
      <c r="B39" s="29" t="str">
        <f>B33</f>
        <v>OA Senica</v>
      </c>
      <c r="C39" s="29" t="str">
        <f>B34</f>
        <v>Gymnázium P.C. Piešťany</v>
      </c>
      <c r="D39" s="92" t="s">
        <v>350</v>
      </c>
    </row>
    <row r="40" spans="1:4" ht="19.899999999999999" customHeight="1" x14ac:dyDescent="0.25">
      <c r="A40" s="28" t="s">
        <v>6</v>
      </c>
      <c r="B40" s="29" t="str">
        <f>B35</f>
        <v>SŠ Dunajská Streda</v>
      </c>
      <c r="C40" s="29" t="str">
        <f>B33</f>
        <v>OA Senica</v>
      </c>
      <c r="D40" s="92" t="s">
        <v>243</v>
      </c>
    </row>
    <row r="41" spans="1:4" ht="19.899999999999999" customHeight="1" x14ac:dyDescent="0.25">
      <c r="D41" s="88"/>
    </row>
    <row r="42" spans="1:4" x14ac:dyDescent="0.25">
      <c r="A42" s="177" t="s">
        <v>14</v>
      </c>
      <c r="B42" s="177"/>
      <c r="D42" s="88"/>
    </row>
    <row r="43" spans="1:4" x14ac:dyDescent="0.25">
      <c r="A43" s="28" t="s">
        <v>4</v>
      </c>
      <c r="B43" s="74" t="str">
        <f>B35</f>
        <v>SŠ Dunajská Streda</v>
      </c>
      <c r="D43" s="88"/>
    </row>
    <row r="44" spans="1:4" x14ac:dyDescent="0.25">
      <c r="A44" s="28" t="s">
        <v>5</v>
      </c>
      <c r="B44" s="74" t="str">
        <f>B33</f>
        <v>OA Senica</v>
      </c>
      <c r="D44" s="88"/>
    </row>
    <row r="45" spans="1:4" x14ac:dyDescent="0.25">
      <c r="A45" s="52" t="s">
        <v>6</v>
      </c>
      <c r="B45" s="75" t="str">
        <f>B34</f>
        <v>Gymnázium P.C. Piešťany</v>
      </c>
      <c r="D45" s="88"/>
    </row>
    <row r="46" spans="1:4" x14ac:dyDescent="0.25">
      <c r="B46" s="57"/>
      <c r="D46" s="88"/>
    </row>
    <row r="47" spans="1:4" x14ac:dyDescent="0.25">
      <c r="A47" s="28"/>
      <c r="B47" s="58" t="s">
        <v>44</v>
      </c>
      <c r="C47" s="71"/>
      <c r="D47" s="94"/>
    </row>
    <row r="48" spans="1:4" x14ac:dyDescent="0.25">
      <c r="A48" s="28"/>
      <c r="B48" s="76" t="str">
        <f>B45</f>
        <v>Gymnázium P.C. Piešťany</v>
      </c>
      <c r="C48" s="170" t="str">
        <f>B30</f>
        <v>Gymnázium Janka Matúšku Galanta</v>
      </c>
      <c r="D48" s="92" t="s">
        <v>243</v>
      </c>
    </row>
    <row r="49" spans="1:4" x14ac:dyDescent="0.25">
      <c r="A49" s="28"/>
      <c r="B49" s="58"/>
      <c r="C49" s="71"/>
      <c r="D49" s="94"/>
    </row>
    <row r="50" spans="1:4" x14ac:dyDescent="0.25">
      <c r="A50" s="28"/>
      <c r="B50" s="58"/>
      <c r="C50" s="71"/>
      <c r="D50" s="94"/>
    </row>
    <row r="51" spans="1:4" x14ac:dyDescent="0.25">
      <c r="A51" s="28"/>
      <c r="B51" s="58" t="s">
        <v>45</v>
      </c>
      <c r="C51" s="71"/>
      <c r="D51" s="94"/>
    </row>
    <row r="52" spans="1:4" x14ac:dyDescent="0.25">
      <c r="A52" s="28" t="s">
        <v>46</v>
      </c>
      <c r="B52" s="76" t="str">
        <f>B28</f>
        <v>Gym a SŠŠ Trnava</v>
      </c>
      <c r="C52" s="84" t="str">
        <f>B44</f>
        <v>OA Senica</v>
      </c>
      <c r="D52" s="92" t="s">
        <v>263</v>
      </c>
    </row>
    <row r="53" spans="1:4" x14ac:dyDescent="0.25">
      <c r="A53" s="28" t="s">
        <v>47</v>
      </c>
      <c r="B53" s="76" t="str">
        <f>B43</f>
        <v>SŠ Dunajská Streda</v>
      </c>
      <c r="C53" s="84" t="str">
        <f>B29</f>
        <v>Spojená škola  Holíč</v>
      </c>
      <c r="D53" s="92" t="s">
        <v>375</v>
      </c>
    </row>
    <row r="54" spans="1:4" x14ac:dyDescent="0.25">
      <c r="A54" s="28"/>
      <c r="B54" s="58"/>
      <c r="C54" s="71"/>
      <c r="D54" s="94"/>
    </row>
    <row r="55" spans="1:4" x14ac:dyDescent="0.25">
      <c r="A55" s="28"/>
      <c r="B55" s="58" t="s">
        <v>48</v>
      </c>
      <c r="C55" s="71"/>
      <c r="D55" s="94"/>
    </row>
    <row r="56" spans="1:4" x14ac:dyDescent="0.25">
      <c r="A56" s="28"/>
      <c r="B56" s="76" t="str">
        <f>C52</f>
        <v>OA Senica</v>
      </c>
      <c r="C56" s="197" t="str">
        <f>B53</f>
        <v>SŠ Dunajská Streda</v>
      </c>
      <c r="D56" s="92" t="s">
        <v>263</v>
      </c>
    </row>
    <row r="57" spans="1:4" x14ac:dyDescent="0.25">
      <c r="A57" s="28"/>
      <c r="B57" s="58" t="s">
        <v>49</v>
      </c>
      <c r="C57" s="71"/>
      <c r="D57" s="94"/>
    </row>
    <row r="58" spans="1:4" x14ac:dyDescent="0.25">
      <c r="A58" s="28"/>
      <c r="B58" s="76" t="str">
        <f>B52</f>
        <v>Gym a SŠŠ Trnava</v>
      </c>
      <c r="C58" s="84" t="str">
        <f>C53</f>
        <v>Spojená škola  Holíč</v>
      </c>
      <c r="D58" s="92" t="s">
        <v>242</v>
      </c>
    </row>
    <row r="59" spans="1:4" x14ac:dyDescent="0.25">
      <c r="A59" s="28"/>
      <c r="B59" s="62"/>
      <c r="C59" s="71"/>
      <c r="D59" s="95"/>
    </row>
    <row r="60" spans="1:4" x14ac:dyDescent="0.25">
      <c r="B60" s="90"/>
      <c r="C60" s="90"/>
      <c r="D60" s="18"/>
    </row>
    <row r="61" spans="1:4" x14ac:dyDescent="0.25">
      <c r="A61" s="54"/>
      <c r="B61" s="63" t="s">
        <v>16</v>
      </c>
      <c r="D61" s="18"/>
    </row>
    <row r="62" spans="1:4" x14ac:dyDescent="0.25">
      <c r="A62" s="28" t="s">
        <v>4</v>
      </c>
      <c r="B62" s="35" t="str">
        <f>B29</f>
        <v>Spojená škola  Holíč</v>
      </c>
      <c r="D62" s="18"/>
    </row>
    <row r="63" spans="1:4" x14ac:dyDescent="0.25">
      <c r="A63" s="28" t="s">
        <v>5</v>
      </c>
      <c r="B63" s="31" t="str">
        <f>B28</f>
        <v>Gym a SŠŠ Trnava</v>
      </c>
      <c r="D63" s="18"/>
    </row>
    <row r="64" spans="1:4" x14ac:dyDescent="0.25">
      <c r="A64" s="28" t="s">
        <v>6</v>
      </c>
      <c r="B64" s="35" t="str">
        <f>B44</f>
        <v>OA Senica</v>
      </c>
      <c r="D64" s="18"/>
    </row>
    <row r="65" spans="1:4" x14ac:dyDescent="0.25">
      <c r="A65" s="28" t="s">
        <v>7</v>
      </c>
      <c r="B65" s="31" t="str">
        <f>B43</f>
        <v>SŠ Dunajská Streda</v>
      </c>
      <c r="D65" s="18"/>
    </row>
    <row r="66" spans="1:4" x14ac:dyDescent="0.25">
      <c r="A66" s="28" t="s">
        <v>11</v>
      </c>
      <c r="B66" s="35" t="str">
        <f>B45</f>
        <v>Gymnázium P.C. Piešťany</v>
      </c>
    </row>
    <row r="67" spans="1:4" x14ac:dyDescent="0.25">
      <c r="A67" s="28" t="s">
        <v>12</v>
      </c>
      <c r="B67" s="35" t="str">
        <f>B30</f>
        <v>Gymnázium Janka Matúšku Galanta</v>
      </c>
    </row>
    <row r="68" spans="1:4" x14ac:dyDescent="0.25">
      <c r="B68" s="88"/>
      <c r="C68" s="88"/>
      <c r="D68" s="88"/>
    </row>
    <row r="69" spans="1:4" x14ac:dyDescent="0.25">
      <c r="A69" s="174" t="s">
        <v>39</v>
      </c>
      <c r="B69" s="174"/>
    </row>
    <row r="70" spans="1:4" x14ac:dyDescent="0.25">
      <c r="A70" s="77"/>
      <c r="B70" s="77" t="s">
        <v>377</v>
      </c>
      <c r="C70" s="60" t="s">
        <v>54</v>
      </c>
    </row>
    <row r="71" spans="1:4" x14ac:dyDescent="0.25">
      <c r="A71" s="77"/>
      <c r="B71" s="77" t="s">
        <v>376</v>
      </c>
      <c r="C71" s="60" t="s">
        <v>55</v>
      </c>
    </row>
    <row r="72" spans="1:4" s="3" customFormat="1" x14ac:dyDescent="0.25">
      <c r="A72" s="77"/>
      <c r="B72" s="77" t="s">
        <v>378</v>
      </c>
      <c r="C72" s="60" t="s">
        <v>56</v>
      </c>
    </row>
    <row r="73" spans="1:4" s="3" customFormat="1" x14ac:dyDescent="0.25">
      <c r="A73" s="95"/>
      <c r="B73" s="95"/>
    </row>
    <row r="74" spans="1:4" s="3" customFormat="1" x14ac:dyDescent="0.25">
      <c r="A74" s="95"/>
      <c r="B74" s="95"/>
    </row>
  </sheetData>
  <mergeCells count="12">
    <mergeCell ref="A69:B69"/>
    <mergeCell ref="B1:C1"/>
    <mergeCell ref="B3:C3"/>
    <mergeCell ref="B5:C5"/>
    <mergeCell ref="A16:B16"/>
    <mergeCell ref="A17:B17"/>
    <mergeCell ref="A22:B22"/>
    <mergeCell ref="A27:B27"/>
    <mergeCell ref="A31:B31"/>
    <mergeCell ref="A32:B32"/>
    <mergeCell ref="A37:B37"/>
    <mergeCell ref="A42:B42"/>
  </mergeCells>
  <pageMargins left="0.7" right="0.7" top="0.75" bottom="0.75" header="0.3" footer="0.3"/>
  <pageSetup paperSize="9" scale="55" fitToWidth="0" orientation="portrait" r:id="rId1"/>
  <ignoredErrors>
    <ignoredError sqref="B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topLeftCell="A61" workbookViewId="0">
      <selection activeCell="C37" sqref="C37"/>
    </sheetView>
  </sheetViews>
  <sheetFormatPr defaultColWidth="8.7109375" defaultRowHeight="15" x14ac:dyDescent="0.25"/>
  <cols>
    <col min="1" max="1" width="24.42578125" customWidth="1"/>
    <col min="2" max="2" width="50.7109375" customWidth="1"/>
    <col min="3" max="3" width="50.28515625" customWidth="1"/>
    <col min="4" max="4" width="11.140625" customWidth="1"/>
  </cols>
  <sheetData>
    <row r="1" spans="1:6" x14ac:dyDescent="0.25">
      <c r="B1" s="195" t="s">
        <v>78</v>
      </c>
      <c r="C1" s="195"/>
      <c r="D1" s="195"/>
      <c r="E1" s="195"/>
      <c r="F1" s="195"/>
    </row>
    <row r="2" spans="1:6" x14ac:dyDescent="0.25">
      <c r="B2" s="81"/>
      <c r="C2" s="81"/>
      <c r="D2" s="81"/>
      <c r="E2" s="81"/>
      <c r="F2" s="81"/>
    </row>
    <row r="3" spans="1:6" ht="15.75" thickBot="1" x14ac:dyDescent="0.3">
      <c r="A3" s="68" t="s">
        <v>66</v>
      </c>
      <c r="B3" t="s">
        <v>183</v>
      </c>
    </row>
    <row r="4" spans="1:6" ht="16.5" thickBot="1" x14ac:dyDescent="0.3">
      <c r="A4" s="1" t="s">
        <v>17</v>
      </c>
      <c r="B4" s="1" t="s">
        <v>1</v>
      </c>
    </row>
    <row r="5" spans="1:6" ht="19.149999999999999" customHeight="1" x14ac:dyDescent="0.25">
      <c r="A5" s="33" t="s">
        <v>18</v>
      </c>
      <c r="B5" s="85" t="s">
        <v>249</v>
      </c>
    </row>
    <row r="6" spans="1:6" ht="19.149999999999999" customHeight="1" x14ac:dyDescent="0.25">
      <c r="A6" s="33"/>
      <c r="B6" s="85" t="s">
        <v>144</v>
      </c>
    </row>
    <row r="7" spans="1:6" ht="19.899999999999999" customHeight="1" x14ac:dyDescent="0.25">
      <c r="A7" s="14" t="s">
        <v>19</v>
      </c>
      <c r="B7" s="85" t="s">
        <v>99</v>
      </c>
    </row>
    <row r="8" spans="1:6" ht="18.399999999999999" customHeight="1" x14ac:dyDescent="0.25">
      <c r="A8" s="12" t="s">
        <v>20</v>
      </c>
      <c r="B8" s="80" t="s">
        <v>68</v>
      </c>
    </row>
    <row r="9" spans="1:6" ht="19.899999999999999" customHeight="1" x14ac:dyDescent="0.25">
      <c r="A9" s="12" t="s">
        <v>77</v>
      </c>
      <c r="B9" s="80" t="s">
        <v>248</v>
      </c>
    </row>
    <row r="10" spans="1:6" ht="15.75" x14ac:dyDescent="0.25">
      <c r="A10" s="12" t="s">
        <v>22</v>
      </c>
      <c r="B10" s="80" t="s">
        <v>68</v>
      </c>
    </row>
    <row r="11" spans="1:6" ht="15.4" customHeight="1" x14ac:dyDescent="0.25">
      <c r="A11" s="12" t="s">
        <v>23</v>
      </c>
      <c r="B11" s="85" t="s">
        <v>174</v>
      </c>
    </row>
    <row r="12" spans="1:6" ht="18.399999999999999" customHeight="1" thickBot="1" x14ac:dyDescent="0.3">
      <c r="A12" s="16" t="s">
        <v>24</v>
      </c>
      <c r="B12" s="85" t="s">
        <v>68</v>
      </c>
    </row>
    <row r="13" spans="1:6" s="3" customFormat="1" ht="19.899999999999999" customHeight="1" x14ac:dyDescent="0.25">
      <c r="A13" s="177" t="s">
        <v>2</v>
      </c>
      <c r="B13" s="177"/>
      <c r="E13" s="20"/>
    </row>
    <row r="14" spans="1:6" s="3" customFormat="1" ht="19.899999999999999" customHeight="1" x14ac:dyDescent="0.25">
      <c r="A14" s="177"/>
      <c r="B14" s="177"/>
      <c r="E14" s="20"/>
    </row>
    <row r="15" spans="1:6" s="3" customFormat="1" ht="19.899999999999999" customHeight="1" x14ac:dyDescent="0.25">
      <c r="A15" s="28" t="s">
        <v>4</v>
      </c>
      <c r="B15" s="80" t="str">
        <f>B11</f>
        <v>Gymnázium F. V. Sasinka Skalica</v>
      </c>
      <c r="E15" s="20"/>
    </row>
    <row r="16" spans="1:6" s="3" customFormat="1" ht="19.899999999999999" customHeight="1" x14ac:dyDescent="0.25">
      <c r="A16" s="28" t="s">
        <v>5</v>
      </c>
      <c r="B16" s="85" t="str">
        <f>B7</f>
        <v>Gymnázium P.C. Piešťany</v>
      </c>
      <c r="E16" s="20"/>
    </row>
    <row r="17" spans="1:5" s="3" customFormat="1" ht="19.899999999999999" customHeight="1" x14ac:dyDescent="0.25">
      <c r="A17" s="28" t="s">
        <v>6</v>
      </c>
      <c r="B17" s="85" t="str">
        <f>B9</f>
        <v>Gymnázium Janka Matúšku  Galanta</v>
      </c>
      <c r="E17" s="20"/>
    </row>
    <row r="18" spans="1:5" s="3" customFormat="1" ht="19.899999999999999" customHeight="1" x14ac:dyDescent="0.25">
      <c r="A18" s="28" t="s">
        <v>7</v>
      </c>
      <c r="B18" s="85" t="str">
        <f>B5</f>
        <v>Stredná priemyselná škola dopravná, Trnava</v>
      </c>
      <c r="E18" s="20"/>
    </row>
    <row r="19" spans="1:5" s="3" customFormat="1" ht="22.15" customHeight="1" x14ac:dyDescent="0.25">
      <c r="A19" s="28" t="s">
        <v>11</v>
      </c>
      <c r="B19" s="80"/>
      <c r="E19" s="20"/>
    </row>
    <row r="20" spans="1:5" s="3" customFormat="1" ht="19.899999999999999" customHeight="1" x14ac:dyDescent="0.25">
      <c r="B20" s="5"/>
      <c r="E20" s="20"/>
    </row>
    <row r="21" spans="1:5" s="3" customFormat="1" ht="19.899999999999999" customHeight="1" x14ac:dyDescent="0.25">
      <c r="A21" s="177" t="s">
        <v>10</v>
      </c>
      <c r="B21" s="177"/>
      <c r="C21" s="18" t="s">
        <v>9</v>
      </c>
    </row>
    <row r="22" spans="1:5" s="3" customFormat="1" ht="24" customHeight="1" x14ac:dyDescent="0.25">
      <c r="A22" s="28" t="s">
        <v>4</v>
      </c>
      <c r="B22" s="29" t="str">
        <f>B15</f>
        <v>Gymnázium F. V. Sasinka Skalica</v>
      </c>
      <c r="C22" s="29" t="str">
        <f>B18</f>
        <v>Stredná priemyselná škola dopravná, Trnava</v>
      </c>
      <c r="D22" s="64"/>
      <c r="E22" s="20"/>
    </row>
    <row r="23" spans="1:5" s="3" customFormat="1" ht="25.15" customHeight="1" x14ac:dyDescent="0.25">
      <c r="A23" s="28" t="s">
        <v>5</v>
      </c>
      <c r="B23" s="29" t="str">
        <f>B16</f>
        <v>Gymnázium P.C. Piešťany</v>
      </c>
      <c r="C23" s="29" t="str">
        <f>B17</f>
        <v>Gymnázium Janka Matúšku  Galanta</v>
      </c>
      <c r="D23" s="64"/>
      <c r="E23" s="20"/>
    </row>
    <row r="24" spans="1:5" s="3" customFormat="1" ht="24.4" customHeight="1" x14ac:dyDescent="0.25">
      <c r="A24" s="28" t="s">
        <v>6</v>
      </c>
      <c r="B24" s="29" t="str">
        <f>B18</f>
        <v>Stredná priemyselná škola dopravná, Trnava</v>
      </c>
      <c r="C24" s="29" t="str">
        <f>B17</f>
        <v>Gymnázium Janka Matúšku  Galanta</v>
      </c>
      <c r="D24" s="64"/>
      <c r="E24" s="20"/>
    </row>
    <row r="25" spans="1:5" s="3" customFormat="1" ht="24.4" customHeight="1" x14ac:dyDescent="0.25">
      <c r="A25" s="28" t="s">
        <v>7</v>
      </c>
      <c r="B25" s="29" t="str">
        <f>B15</f>
        <v>Gymnázium F. V. Sasinka Skalica</v>
      </c>
      <c r="C25" s="29" t="str">
        <f>B17</f>
        <v>Gymnázium Janka Matúšku  Galanta</v>
      </c>
      <c r="D25" s="64"/>
      <c r="E25" s="20"/>
    </row>
    <row r="26" spans="1:5" s="3" customFormat="1" ht="24.4" customHeight="1" x14ac:dyDescent="0.25">
      <c r="A26" s="28" t="s">
        <v>11</v>
      </c>
      <c r="B26" s="29" t="str">
        <f>B16</f>
        <v>Gymnázium P.C. Piešťany</v>
      </c>
      <c r="C26" s="29" t="str">
        <f>B18</f>
        <v>Stredná priemyselná škola dopravná, Trnava</v>
      </c>
      <c r="D26" s="64"/>
      <c r="E26" s="20"/>
    </row>
    <row r="27" spans="1:5" s="3" customFormat="1" ht="24.4" customHeight="1" x14ac:dyDescent="0.25">
      <c r="A27" s="28" t="s">
        <v>12</v>
      </c>
      <c r="B27" s="29" t="str">
        <f>B17</f>
        <v>Gymnázium Janka Matúšku  Galanta</v>
      </c>
      <c r="C27" s="29" t="str">
        <f>B15</f>
        <v>Gymnázium F. V. Sasinka Skalica</v>
      </c>
      <c r="D27" s="64"/>
      <c r="E27" s="20"/>
    </row>
    <row r="28" spans="1:5" s="3" customFormat="1" ht="19.899999999999999" customHeight="1" x14ac:dyDescent="0.25">
      <c r="B28" s="19"/>
      <c r="C28" s="19"/>
      <c r="E28" s="20"/>
    </row>
    <row r="29" spans="1:5" s="3" customFormat="1" ht="15.75" x14ac:dyDescent="0.25">
      <c r="A29" s="177" t="s">
        <v>76</v>
      </c>
      <c r="B29" s="177"/>
    </row>
    <row r="30" spans="1:5" s="3" customFormat="1" ht="15.75" x14ac:dyDescent="0.25">
      <c r="A30" s="110" t="s">
        <v>4</v>
      </c>
      <c r="B30" s="79" t="str">
        <f>B15</f>
        <v>Gymnázium F. V. Sasinka Skalica</v>
      </c>
    </row>
    <row r="31" spans="1:5" s="3" customFormat="1" ht="15.75" x14ac:dyDescent="0.25">
      <c r="A31" s="110" t="s">
        <v>5</v>
      </c>
      <c r="B31" s="32" t="str">
        <f>B16</f>
        <v>Gymnázium P.C. Piešťany</v>
      </c>
    </row>
    <row r="32" spans="1:5" s="3" customFormat="1" ht="15.75" x14ac:dyDescent="0.25">
      <c r="A32" s="110" t="s">
        <v>6</v>
      </c>
      <c r="B32" s="79" t="str">
        <f>B17</f>
        <v>Gymnázium Janka Matúšku  Galanta</v>
      </c>
    </row>
    <row r="33" spans="1:4" s="3" customFormat="1" ht="15.75" x14ac:dyDescent="0.25">
      <c r="A33" s="111" t="s">
        <v>7</v>
      </c>
      <c r="B33" s="79" t="str">
        <f>B18</f>
        <v>Stredná priemyselná škola dopravná, Trnava</v>
      </c>
    </row>
    <row r="34" spans="1:4" x14ac:dyDescent="0.25">
      <c r="A34" s="69"/>
    </row>
    <row r="35" spans="1:4" x14ac:dyDescent="0.25">
      <c r="A35" s="66"/>
    </row>
    <row r="36" spans="1:4" ht="15.75" thickBot="1" x14ac:dyDescent="0.3">
      <c r="A36" s="68" t="s">
        <v>67</v>
      </c>
      <c r="B36" t="s">
        <v>183</v>
      </c>
    </row>
    <row r="37" spans="1:4" ht="16.5" thickBot="1" x14ac:dyDescent="0.3">
      <c r="A37" s="1" t="s">
        <v>17</v>
      </c>
      <c r="B37" s="1" t="s">
        <v>1</v>
      </c>
    </row>
    <row r="38" spans="1:4" ht="29.25" x14ac:dyDescent="0.25">
      <c r="A38" s="33" t="s">
        <v>18</v>
      </c>
      <c r="B38" s="123" t="s">
        <v>228</v>
      </c>
    </row>
    <row r="39" spans="1:4" ht="15.75" x14ac:dyDescent="0.25">
      <c r="A39" s="33"/>
      <c r="B39" s="38" t="s">
        <v>144</v>
      </c>
    </row>
    <row r="40" spans="1:4" ht="15.75" x14ac:dyDescent="0.25">
      <c r="A40" s="14" t="s">
        <v>19</v>
      </c>
      <c r="B40" s="37" t="s">
        <v>162</v>
      </c>
    </row>
    <row r="41" spans="1:4" ht="15.75" x14ac:dyDescent="0.25">
      <c r="A41" s="12" t="s">
        <v>20</v>
      </c>
      <c r="B41" s="37" t="s">
        <v>106</v>
      </c>
    </row>
    <row r="42" spans="1:4" ht="15.75" x14ac:dyDescent="0.25">
      <c r="A42" s="12" t="s">
        <v>21</v>
      </c>
      <c r="B42" s="37" t="s">
        <v>227</v>
      </c>
    </row>
    <row r="43" spans="1:4" ht="15.75" x14ac:dyDescent="0.25">
      <c r="A43" s="12" t="s">
        <v>22</v>
      </c>
      <c r="B43" s="38" t="s">
        <v>106</v>
      </c>
    </row>
    <row r="44" spans="1:4" ht="15.75" x14ac:dyDescent="0.25">
      <c r="A44" s="12" t="s">
        <v>23</v>
      </c>
      <c r="B44" s="38" t="s">
        <v>174</v>
      </c>
    </row>
    <row r="45" spans="1:4" ht="16.5" thickBot="1" x14ac:dyDescent="0.3">
      <c r="A45" s="16" t="s">
        <v>24</v>
      </c>
      <c r="B45" s="47" t="s">
        <v>106</v>
      </c>
    </row>
    <row r="47" spans="1:4" ht="19.899999999999999" customHeight="1" x14ac:dyDescent="0.25">
      <c r="A47" s="18" t="s">
        <v>9</v>
      </c>
      <c r="B47" s="3"/>
      <c r="C47" s="3"/>
      <c r="D47" s="3"/>
    </row>
    <row r="48" spans="1:4" ht="19.899999999999999" customHeight="1" x14ac:dyDescent="0.25">
      <c r="A48" s="177" t="s">
        <v>2</v>
      </c>
      <c r="B48" s="177"/>
      <c r="C48" s="3"/>
      <c r="D48" s="3"/>
    </row>
    <row r="49" spans="1:6" ht="19.899999999999999" customHeight="1" x14ac:dyDescent="0.25">
      <c r="A49" s="177"/>
      <c r="B49" s="177"/>
      <c r="C49" s="3"/>
      <c r="D49" s="3"/>
    </row>
    <row r="50" spans="1:6" ht="19.899999999999999" customHeight="1" x14ac:dyDescent="0.25">
      <c r="A50" s="28" t="s">
        <v>4</v>
      </c>
      <c r="B50" s="37" t="str">
        <f>B39</f>
        <v>SPŠD Trnava</v>
      </c>
      <c r="C50" s="3"/>
      <c r="D50" s="3"/>
    </row>
    <row r="51" spans="1:6" ht="19.899999999999999" customHeight="1" x14ac:dyDescent="0.25">
      <c r="A51" s="28" t="s">
        <v>5</v>
      </c>
      <c r="B51" s="37" t="str">
        <f>B40</f>
        <v>Gym.P.de Coubertina Piešťany</v>
      </c>
      <c r="C51" s="3"/>
      <c r="D51" s="3"/>
    </row>
    <row r="52" spans="1:6" ht="19.899999999999999" customHeight="1" x14ac:dyDescent="0.25">
      <c r="A52" s="28" t="s">
        <v>6</v>
      </c>
      <c r="B52" s="38" t="str">
        <f>B42</f>
        <v>Gymnázium Janka Matušku Galanta</v>
      </c>
      <c r="C52" s="3"/>
      <c r="D52" s="3"/>
    </row>
    <row r="53" spans="1:6" ht="19.899999999999999" customHeight="1" x14ac:dyDescent="0.25">
      <c r="A53" s="28" t="s">
        <v>7</v>
      </c>
      <c r="B53" s="38" t="str">
        <f>B44</f>
        <v>Gymnázium F. V. Sasinka Skalica</v>
      </c>
      <c r="C53" s="3"/>
      <c r="D53" s="3"/>
    </row>
    <row r="54" spans="1:6" ht="26.45" customHeight="1" x14ac:dyDescent="0.25">
      <c r="A54" s="28" t="s">
        <v>11</v>
      </c>
      <c r="B54" s="123" t="str">
        <f>B38</f>
        <v>Gymnázium Stredná športová škola Jozefa Herdu Trnava</v>
      </c>
      <c r="C54" s="3"/>
      <c r="D54" s="3"/>
    </row>
    <row r="55" spans="1:6" ht="19.899999999999999" customHeight="1" x14ac:dyDescent="0.25">
      <c r="A55" s="3"/>
      <c r="B55" s="3"/>
      <c r="C55" s="3"/>
      <c r="D55" s="3"/>
    </row>
    <row r="56" spans="1:6" ht="19.899999999999999" customHeight="1" x14ac:dyDescent="0.25">
      <c r="A56" s="196" t="s">
        <v>10</v>
      </c>
      <c r="B56" s="196"/>
      <c r="C56" s="3"/>
      <c r="D56" s="3"/>
    </row>
    <row r="57" spans="1:6" ht="30" customHeight="1" x14ac:dyDescent="0.25">
      <c r="A57" s="28" t="s">
        <v>4</v>
      </c>
      <c r="B57" s="125" t="str">
        <f>B51</f>
        <v>Gym.P.de Coubertina Piešťany</v>
      </c>
      <c r="C57" s="125" t="str">
        <f>B54</f>
        <v>Gymnázium Stredná športová škola Jozefa Herdu Trnava</v>
      </c>
      <c r="D57" s="64"/>
      <c r="E57" s="20"/>
      <c r="F57" s="3" t="s">
        <v>86</v>
      </c>
    </row>
    <row r="58" spans="1:6" ht="19.899999999999999" customHeight="1" x14ac:dyDescent="0.25">
      <c r="A58" s="28" t="s">
        <v>5</v>
      </c>
      <c r="B58" s="125" t="str">
        <f>B52</f>
        <v>Gymnázium Janka Matušku Galanta</v>
      </c>
      <c r="C58" s="125" t="str">
        <f>B53</f>
        <v>Gymnázium F. V. Sasinka Skalica</v>
      </c>
      <c r="D58" s="64"/>
      <c r="E58" s="20"/>
      <c r="F58" s="3" t="s">
        <v>87</v>
      </c>
    </row>
    <row r="59" spans="1:6" ht="31.9" customHeight="1" x14ac:dyDescent="0.25">
      <c r="A59" s="28" t="s">
        <v>6</v>
      </c>
      <c r="B59" s="125" t="str">
        <f>B50</f>
        <v>SPŠD Trnava</v>
      </c>
      <c r="C59" s="125" t="str">
        <f>B54</f>
        <v>Gymnázium Stredná športová škola Jozefa Herdu Trnava</v>
      </c>
      <c r="D59" s="64"/>
      <c r="E59" s="20"/>
      <c r="F59" s="3" t="s">
        <v>88</v>
      </c>
    </row>
    <row r="60" spans="1:6" ht="19.899999999999999" customHeight="1" x14ac:dyDescent="0.25">
      <c r="A60" s="28" t="s">
        <v>7</v>
      </c>
      <c r="B60" s="125" t="str">
        <f>B51</f>
        <v>Gym.P.de Coubertina Piešťany</v>
      </c>
      <c r="C60" s="125" t="str">
        <f>B52</f>
        <v>Gymnázium Janka Matušku Galanta</v>
      </c>
      <c r="D60" s="64"/>
      <c r="E60" s="20"/>
      <c r="F60" s="3" t="s">
        <v>89</v>
      </c>
    </row>
    <row r="61" spans="1:6" ht="19.899999999999999" customHeight="1" x14ac:dyDescent="0.25">
      <c r="A61" s="28" t="s">
        <v>11</v>
      </c>
      <c r="B61" s="125" t="str">
        <f>B50</f>
        <v>SPŠD Trnava</v>
      </c>
      <c r="C61" s="125" t="str">
        <f>B53</f>
        <v>Gymnázium F. V. Sasinka Skalica</v>
      </c>
      <c r="D61" s="64"/>
      <c r="E61" s="20"/>
      <c r="F61" s="3" t="s">
        <v>90</v>
      </c>
    </row>
    <row r="62" spans="1:6" ht="31.15" customHeight="1" x14ac:dyDescent="0.25">
      <c r="A62" s="28" t="s">
        <v>12</v>
      </c>
      <c r="B62" s="125" t="str">
        <f>B54</f>
        <v>Gymnázium Stredná športová škola Jozefa Herdu Trnava</v>
      </c>
      <c r="C62" s="125" t="str">
        <f>B52</f>
        <v>Gymnázium Janka Matušku Galanta</v>
      </c>
      <c r="D62" s="64"/>
      <c r="E62" s="20"/>
      <c r="F62" s="3" t="s">
        <v>91</v>
      </c>
    </row>
    <row r="63" spans="1:6" ht="19.899999999999999" customHeight="1" x14ac:dyDescent="0.25">
      <c r="A63" s="28" t="s">
        <v>15</v>
      </c>
      <c r="B63" s="125" t="str">
        <f>B50</f>
        <v>SPŠD Trnava</v>
      </c>
      <c r="C63" s="125" t="str">
        <f>B52</f>
        <v>Gymnázium Janka Matušku Galanta</v>
      </c>
      <c r="D63" s="64"/>
      <c r="E63" s="20"/>
      <c r="F63" s="3" t="s">
        <v>92</v>
      </c>
    </row>
    <row r="64" spans="1:6" ht="19.899999999999999" customHeight="1" x14ac:dyDescent="0.25">
      <c r="A64" s="28" t="s">
        <v>52</v>
      </c>
      <c r="B64" s="125" t="str">
        <f>B53</f>
        <v>Gymnázium F. V. Sasinka Skalica</v>
      </c>
      <c r="C64" s="125" t="str">
        <f>B51</f>
        <v>Gym.P.de Coubertina Piešťany</v>
      </c>
      <c r="D64" s="64"/>
      <c r="E64" s="20"/>
      <c r="F64" s="3" t="s">
        <v>93</v>
      </c>
    </row>
    <row r="65" spans="1:6" ht="19.899999999999999" customHeight="1" x14ac:dyDescent="0.25">
      <c r="A65" s="28" t="s">
        <v>50</v>
      </c>
      <c r="B65" s="125" t="str">
        <f>B50</f>
        <v>SPŠD Trnava</v>
      </c>
      <c r="C65" s="125" t="str">
        <f>B51</f>
        <v>Gym.P.de Coubertina Piešťany</v>
      </c>
      <c r="D65" s="64"/>
      <c r="E65" s="20"/>
      <c r="F65" s="3" t="s">
        <v>94</v>
      </c>
    </row>
    <row r="66" spans="1:6" ht="30" customHeight="1" x14ac:dyDescent="0.25">
      <c r="A66" s="28" t="s">
        <v>51</v>
      </c>
      <c r="B66" s="125" t="str">
        <f>B53</f>
        <v>Gymnázium F. V. Sasinka Skalica</v>
      </c>
      <c r="C66" s="125" t="str">
        <f>B54</f>
        <v>Gymnázium Stredná športová škola Jozefa Herdu Trnava</v>
      </c>
      <c r="D66" s="64"/>
      <c r="E66" s="20"/>
      <c r="F66" s="3" t="s">
        <v>95</v>
      </c>
    </row>
    <row r="67" spans="1:6" ht="19.899999999999999" customHeight="1" x14ac:dyDescent="0.25">
      <c r="A67" s="122"/>
      <c r="B67" s="124"/>
      <c r="C67" s="124"/>
      <c r="D67" s="30"/>
    </row>
    <row r="68" spans="1:6" ht="19.899999999999999" customHeight="1" x14ac:dyDescent="0.25">
      <c r="A68" s="3"/>
      <c r="B68" s="3"/>
      <c r="C68" s="3"/>
      <c r="D68" s="3"/>
    </row>
    <row r="69" spans="1:6" ht="19.899999999999999" customHeight="1" x14ac:dyDescent="0.25">
      <c r="A69" s="177" t="s">
        <v>229</v>
      </c>
      <c r="B69" s="177"/>
      <c r="C69" s="3"/>
      <c r="D69" s="3"/>
    </row>
    <row r="70" spans="1:6" ht="19.899999999999999" customHeight="1" x14ac:dyDescent="0.25">
      <c r="A70" s="28" t="s">
        <v>4</v>
      </c>
      <c r="B70" s="82" t="str">
        <f>B44</f>
        <v>Gymnázium F. V. Sasinka Skalica</v>
      </c>
      <c r="C70" s="3"/>
      <c r="D70" s="3"/>
    </row>
    <row r="71" spans="1:6" ht="19.899999999999999" customHeight="1" x14ac:dyDescent="0.25">
      <c r="A71" s="28" t="s">
        <v>5</v>
      </c>
      <c r="B71" s="31" t="str">
        <f>B40</f>
        <v>Gym.P.de Coubertina Piešťany</v>
      </c>
      <c r="C71" s="3"/>
      <c r="D71" s="3"/>
    </row>
    <row r="72" spans="1:6" ht="19.899999999999999" customHeight="1" x14ac:dyDescent="0.25">
      <c r="A72" s="28" t="s">
        <v>6</v>
      </c>
      <c r="B72" s="35" t="str">
        <f>B54</f>
        <v>Gymnázium Stredná športová škola Jozefa Herdu Trnava</v>
      </c>
      <c r="C72" s="3"/>
      <c r="D72" s="3"/>
    </row>
    <row r="73" spans="1:6" ht="19.899999999999999" customHeight="1" x14ac:dyDescent="0.25">
      <c r="A73" s="28" t="s">
        <v>7</v>
      </c>
      <c r="B73" s="35" t="str">
        <f>B42</f>
        <v>Gymnázium Janka Matušku Galanta</v>
      </c>
      <c r="C73" s="3"/>
      <c r="D73" s="3"/>
    </row>
    <row r="74" spans="1:6" ht="19.899999999999999" customHeight="1" x14ac:dyDescent="0.25">
      <c r="A74" s="28" t="s">
        <v>11</v>
      </c>
      <c r="B74" s="35" t="str">
        <f>B50</f>
        <v>SPŠD Trnava</v>
      </c>
      <c r="C74" s="3"/>
      <c r="D74" s="3"/>
    </row>
    <row r="75" spans="1:6" s="3" customFormat="1" ht="19.899999999999999" customHeight="1" x14ac:dyDescent="0.25">
      <c r="B75" s="5"/>
      <c r="E75" s="20"/>
    </row>
  </sheetData>
  <mergeCells count="9">
    <mergeCell ref="A56:B56"/>
    <mergeCell ref="A69:B69"/>
    <mergeCell ref="A48:B48"/>
    <mergeCell ref="A29:B29"/>
    <mergeCell ref="B1:F1"/>
    <mergeCell ref="A13:B13"/>
    <mergeCell ref="A14:B14"/>
    <mergeCell ref="A21:B21"/>
    <mergeCell ref="A49:B4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15"/>
  <sheetViews>
    <sheetView workbookViewId="0">
      <selection activeCell="A4" sqref="A4:A13"/>
    </sheetView>
  </sheetViews>
  <sheetFormatPr defaultColWidth="8.7109375" defaultRowHeight="15" x14ac:dyDescent="0.25"/>
  <sheetData>
    <row r="2" spans="1:1" x14ac:dyDescent="0.25">
      <c r="A2" t="s">
        <v>85</v>
      </c>
    </row>
    <row r="3" spans="1:1" x14ac:dyDescent="0.25">
      <c r="A3" t="s">
        <v>97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5" spans="1:1" x14ac:dyDescent="0.25">
      <c r="A15" t="s">
        <v>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9"/>
  <sheetViews>
    <sheetView topLeftCell="A54" zoomScaleNormal="100" zoomScaleSheetLayoutView="80" workbookViewId="0">
      <selection activeCell="B82" sqref="B82"/>
    </sheetView>
  </sheetViews>
  <sheetFormatPr defaultColWidth="8.7109375" defaultRowHeight="15" x14ac:dyDescent="0.25"/>
  <cols>
    <col min="1" max="1" width="9.7109375" customWidth="1"/>
    <col min="2" max="2" width="40.42578125" customWidth="1"/>
    <col min="3" max="3" width="42.140625" customWidth="1"/>
    <col min="4" max="4" width="12.28515625" customWidth="1"/>
    <col min="5" max="6" width="9.140625" style="6"/>
  </cols>
  <sheetData>
    <row r="1" spans="1:7" ht="19.899999999999999" customHeight="1" x14ac:dyDescent="0.25">
      <c r="A1" s="3"/>
      <c r="B1" s="175" t="s">
        <v>79</v>
      </c>
      <c r="C1" s="175"/>
      <c r="D1" s="3"/>
      <c r="E1" s="20"/>
      <c r="F1" s="20"/>
      <c r="G1" s="3"/>
    </row>
    <row r="2" spans="1:7" ht="19.899999999999999" customHeight="1" x14ac:dyDescent="0.25">
      <c r="A2" s="3"/>
      <c r="B2" s="9" t="s">
        <v>26</v>
      </c>
      <c r="C2" s="21"/>
      <c r="D2" s="3"/>
      <c r="E2" s="20"/>
      <c r="F2" s="20"/>
      <c r="G2" s="3"/>
    </row>
    <row r="3" spans="1:7" ht="19.899999999999999" customHeight="1" x14ac:dyDescent="0.25">
      <c r="A3" s="3"/>
      <c r="B3" s="175" t="s">
        <v>0</v>
      </c>
      <c r="C3" s="175"/>
      <c r="D3" s="3"/>
      <c r="E3" s="20"/>
      <c r="F3" s="20"/>
      <c r="G3" s="3"/>
    </row>
    <row r="4" spans="1:7" ht="19.899999999999999" customHeight="1" thickBot="1" x14ac:dyDescent="0.3">
      <c r="A4" s="3"/>
      <c r="B4" s="4" t="s">
        <v>35</v>
      </c>
      <c r="C4" s="90"/>
      <c r="D4" s="3"/>
      <c r="E4" s="20"/>
      <c r="F4" s="20"/>
      <c r="G4" s="3"/>
    </row>
    <row r="5" spans="1:7" ht="19.899999999999999" customHeight="1" thickBot="1" x14ac:dyDescent="0.3">
      <c r="A5" s="3"/>
      <c r="B5" s="91" t="s">
        <v>38</v>
      </c>
      <c r="C5" s="1"/>
      <c r="D5" s="10" t="s">
        <v>27</v>
      </c>
      <c r="E5" s="20"/>
      <c r="F5" s="20"/>
      <c r="G5" s="3"/>
    </row>
    <row r="6" spans="1:7" ht="19.899999999999999" customHeight="1" thickBot="1" x14ac:dyDescent="0.3">
      <c r="A6" s="3"/>
      <c r="B6" s="1" t="s">
        <v>17</v>
      </c>
      <c r="C6" s="1" t="s">
        <v>1</v>
      </c>
      <c r="D6" s="11" t="s">
        <v>28</v>
      </c>
      <c r="E6" s="20"/>
      <c r="F6" s="20"/>
      <c r="G6" s="3"/>
    </row>
    <row r="7" spans="1:7" ht="19.899999999999999" customHeight="1" x14ac:dyDescent="0.25">
      <c r="A7" s="3"/>
      <c r="B7" s="41" t="s">
        <v>18</v>
      </c>
      <c r="C7" s="86" t="s">
        <v>111</v>
      </c>
      <c r="D7" s="42" t="s">
        <v>188</v>
      </c>
      <c r="E7" s="20"/>
      <c r="F7" s="20"/>
      <c r="G7" s="3"/>
    </row>
    <row r="8" spans="1:7" ht="19.899999999999999" customHeight="1" x14ac:dyDescent="0.25">
      <c r="A8" s="3"/>
      <c r="B8" s="43" t="s">
        <v>19</v>
      </c>
      <c r="C8" s="117" t="s">
        <v>195</v>
      </c>
      <c r="D8" s="44" t="s">
        <v>193</v>
      </c>
      <c r="E8" s="20"/>
      <c r="F8" s="20"/>
      <c r="G8" s="3"/>
    </row>
    <row r="9" spans="1:7" ht="19.899999999999999" customHeight="1" x14ac:dyDescent="0.25">
      <c r="A9" s="3"/>
      <c r="B9" s="45" t="s">
        <v>20</v>
      </c>
      <c r="C9" s="87" t="s">
        <v>68</v>
      </c>
      <c r="D9" s="44"/>
      <c r="E9" s="20"/>
      <c r="F9" s="20"/>
      <c r="G9" s="3"/>
    </row>
    <row r="10" spans="1:7" ht="19.899999999999999" customHeight="1" x14ac:dyDescent="0.25">
      <c r="A10" s="3"/>
      <c r="B10" s="45" t="s">
        <v>21</v>
      </c>
      <c r="C10" s="87" t="s">
        <v>112</v>
      </c>
      <c r="D10" s="44" t="s">
        <v>189</v>
      </c>
      <c r="E10" s="20"/>
      <c r="F10" s="20"/>
      <c r="G10" s="3"/>
    </row>
    <row r="11" spans="1:7" ht="19.899999999999999" customHeight="1" x14ac:dyDescent="0.25">
      <c r="A11" s="3"/>
      <c r="B11" s="45" t="s">
        <v>22</v>
      </c>
      <c r="C11" s="87" t="s">
        <v>113</v>
      </c>
      <c r="D11" s="44" t="s">
        <v>190</v>
      </c>
      <c r="E11" s="20"/>
      <c r="F11" s="20"/>
      <c r="G11" s="3"/>
    </row>
    <row r="12" spans="1:7" ht="19.899999999999999" customHeight="1" x14ac:dyDescent="0.25">
      <c r="A12" s="3"/>
      <c r="B12" s="45" t="s">
        <v>23</v>
      </c>
      <c r="C12" s="87" t="s">
        <v>114</v>
      </c>
      <c r="D12" s="44" t="s">
        <v>192</v>
      </c>
      <c r="E12" s="20"/>
      <c r="F12" s="20"/>
      <c r="G12" s="3"/>
    </row>
    <row r="13" spans="1:7" ht="19.899999999999999" customHeight="1" thickBot="1" x14ac:dyDescent="0.3">
      <c r="A13" s="3"/>
      <c r="B13" s="46" t="s">
        <v>24</v>
      </c>
      <c r="C13" s="118" t="s">
        <v>196</v>
      </c>
      <c r="D13" s="48" t="s">
        <v>191</v>
      </c>
      <c r="E13" s="20"/>
      <c r="F13" s="20"/>
      <c r="G13" s="3"/>
    </row>
    <row r="14" spans="1:7" ht="19.899999999999999" customHeight="1" x14ac:dyDescent="0.25">
      <c r="A14" s="3"/>
      <c r="B14" s="25"/>
      <c r="C14" s="26"/>
      <c r="D14" s="3"/>
      <c r="E14" s="20"/>
      <c r="F14" s="20"/>
      <c r="G14" s="3"/>
    </row>
    <row r="15" spans="1:7" ht="19.899999999999999" customHeight="1" x14ac:dyDescent="0.25">
      <c r="A15" s="177" t="s">
        <v>2</v>
      </c>
      <c r="B15" s="177"/>
      <c r="C15" s="3"/>
      <c r="D15" s="3"/>
      <c r="E15" s="20"/>
      <c r="F15" s="20"/>
      <c r="G15" s="3"/>
    </row>
    <row r="16" spans="1:7" ht="19.899999999999999" customHeight="1" x14ac:dyDescent="0.25">
      <c r="A16" s="177" t="s">
        <v>3</v>
      </c>
      <c r="B16" s="177"/>
      <c r="C16" s="3"/>
      <c r="D16" s="3"/>
      <c r="E16" s="20"/>
      <c r="F16" s="20"/>
      <c r="G16" s="3"/>
    </row>
    <row r="17" spans="1:7" ht="19.899999999999999" customHeight="1" x14ac:dyDescent="0.25">
      <c r="A17" s="28" t="s">
        <v>4</v>
      </c>
      <c r="B17" s="178" t="str">
        <f>C7</f>
        <v>SPŠ stavebná Trnava</v>
      </c>
      <c r="C17" s="178"/>
      <c r="D17" s="3"/>
      <c r="E17" s="20"/>
      <c r="F17" s="20"/>
      <c r="G17" s="3"/>
    </row>
    <row r="18" spans="1:7" ht="19.899999999999999" customHeight="1" x14ac:dyDescent="0.25">
      <c r="A18" s="28" t="s">
        <v>5</v>
      </c>
      <c r="B18" s="178" t="str">
        <f>C10</f>
        <v>Gymnázium Vojtecha Mihálika Sereď</v>
      </c>
      <c r="C18" s="178"/>
      <c r="D18" s="3"/>
      <c r="E18" s="20"/>
      <c r="F18" s="20"/>
      <c r="G18" s="3"/>
    </row>
    <row r="19" spans="1:7" ht="19.899999999999999" customHeight="1" x14ac:dyDescent="0.25">
      <c r="A19" s="28" t="s">
        <v>6</v>
      </c>
      <c r="B19" s="178" t="str">
        <f>C12</f>
        <v>Gymnazium F.V. Sasinka Skalica</v>
      </c>
      <c r="C19" s="178"/>
      <c r="D19" s="3"/>
      <c r="E19" s="20"/>
      <c r="F19" s="20"/>
      <c r="G19" s="3"/>
    </row>
    <row r="20" spans="1:7" ht="19.899999999999999" customHeight="1" x14ac:dyDescent="0.25">
      <c r="A20" s="3"/>
      <c r="B20" s="5"/>
      <c r="C20" s="3"/>
      <c r="D20" s="3"/>
      <c r="E20" s="20"/>
      <c r="F20" s="20"/>
      <c r="G20" s="3"/>
    </row>
    <row r="21" spans="1:7" ht="19.899999999999999" customHeight="1" x14ac:dyDescent="0.25">
      <c r="A21" s="177" t="s">
        <v>10</v>
      </c>
      <c r="B21" s="177"/>
      <c r="C21" s="3"/>
      <c r="D21" s="9" t="s">
        <v>30</v>
      </c>
      <c r="E21" s="20"/>
      <c r="F21" s="20"/>
      <c r="G21" s="3"/>
    </row>
    <row r="22" spans="1:7" ht="19.899999999999999" customHeight="1" x14ac:dyDescent="0.25">
      <c r="A22" s="28" t="s">
        <v>4</v>
      </c>
      <c r="B22" s="29" t="str">
        <f>B18</f>
        <v>Gymnázium Vojtecha Mihálika Sereď</v>
      </c>
      <c r="C22" s="29" t="str">
        <f>B19</f>
        <v>Gymnazium F.V. Sasinka Skalica</v>
      </c>
      <c r="D22" s="98" t="s">
        <v>250</v>
      </c>
      <c r="E22" s="27"/>
      <c r="F22" s="27"/>
      <c r="G22" s="3"/>
    </row>
    <row r="23" spans="1:7" ht="19.899999999999999" customHeight="1" x14ac:dyDescent="0.25">
      <c r="A23" s="28" t="s">
        <v>5</v>
      </c>
      <c r="B23" s="29" t="str">
        <f>B17</f>
        <v>SPŠ stavebná Trnava</v>
      </c>
      <c r="C23" s="29" t="str">
        <f>B18</f>
        <v>Gymnázium Vojtecha Mihálika Sereď</v>
      </c>
      <c r="D23" s="98" t="s">
        <v>251</v>
      </c>
      <c r="E23" s="27"/>
      <c r="F23" s="27"/>
      <c r="G23" s="3"/>
    </row>
    <row r="24" spans="1:7" ht="19.899999999999999" customHeight="1" x14ac:dyDescent="0.25">
      <c r="A24" s="28" t="s">
        <v>6</v>
      </c>
      <c r="B24" s="29" t="str">
        <f>B19</f>
        <v>Gymnazium F.V. Sasinka Skalica</v>
      </c>
      <c r="C24" s="29" t="str">
        <f>B17</f>
        <v>SPŠ stavebná Trnava</v>
      </c>
      <c r="D24" s="98" t="s">
        <v>252</v>
      </c>
      <c r="E24" s="27"/>
      <c r="F24" s="27"/>
      <c r="G24" s="3"/>
    </row>
    <row r="25" spans="1:7" ht="19.899999999999999" customHeight="1" x14ac:dyDescent="0.25">
      <c r="A25" s="3"/>
      <c r="B25" s="19"/>
      <c r="C25" s="19"/>
      <c r="D25" s="3"/>
      <c r="E25" s="27"/>
      <c r="F25" s="27"/>
      <c r="G25" s="3"/>
    </row>
    <row r="26" spans="1:7" ht="19.899999999999999" customHeight="1" x14ac:dyDescent="0.25">
      <c r="A26" s="177" t="s">
        <v>13</v>
      </c>
      <c r="B26" s="177"/>
      <c r="C26" s="3"/>
      <c r="D26" s="3"/>
      <c r="E26" s="27"/>
      <c r="F26" s="27"/>
      <c r="G26" s="3"/>
    </row>
    <row r="27" spans="1:7" ht="19.899999999999999" customHeight="1" x14ac:dyDescent="0.25">
      <c r="A27" s="28" t="s">
        <v>4</v>
      </c>
      <c r="B27" s="126" t="str">
        <f>B18</f>
        <v>Gymnázium Vojtecha Mihálika Sereď</v>
      </c>
      <c r="C27" s="3"/>
      <c r="D27" s="3"/>
      <c r="E27" s="27"/>
      <c r="F27" s="27"/>
      <c r="G27" s="3"/>
    </row>
    <row r="28" spans="1:7" ht="19.899999999999999" customHeight="1" thickBot="1" x14ac:dyDescent="0.3">
      <c r="A28" s="28" t="s">
        <v>5</v>
      </c>
      <c r="B28" s="126" t="str">
        <f>B19</f>
        <v>Gymnazium F.V. Sasinka Skalica</v>
      </c>
      <c r="C28" s="3"/>
      <c r="D28" s="3"/>
      <c r="E28" s="20"/>
      <c r="F28" s="20"/>
      <c r="G28" s="3"/>
    </row>
    <row r="29" spans="1:7" ht="19.899999999999999" customHeight="1" x14ac:dyDescent="0.25">
      <c r="A29" s="28" t="s">
        <v>6</v>
      </c>
      <c r="B29" s="127" t="str">
        <f>B17</f>
        <v>SPŠ stavebná Trnava</v>
      </c>
      <c r="C29" s="3"/>
      <c r="D29" s="3"/>
      <c r="E29" s="20"/>
      <c r="F29" s="20"/>
      <c r="G29" s="3"/>
    </row>
    <row r="30" spans="1:7" ht="19.899999999999999" customHeight="1" x14ac:dyDescent="0.25">
      <c r="A30" s="3"/>
      <c r="B30" s="5"/>
      <c r="C30" s="3"/>
      <c r="D30" s="3"/>
      <c r="E30" s="20"/>
      <c r="F30" s="20"/>
      <c r="G30" s="3"/>
    </row>
    <row r="31" spans="1:7" ht="19.899999999999999" customHeight="1" x14ac:dyDescent="0.25">
      <c r="A31" s="3"/>
      <c r="B31" s="5"/>
      <c r="C31" s="3"/>
      <c r="D31" s="3"/>
      <c r="E31" s="20"/>
      <c r="F31" s="20"/>
      <c r="G31" s="3"/>
    </row>
    <row r="32" spans="1:7" ht="19.899999999999999" customHeight="1" x14ac:dyDescent="0.25">
      <c r="A32" s="177" t="s">
        <v>8</v>
      </c>
      <c r="B32" s="177"/>
      <c r="C32" s="3"/>
      <c r="D32" s="3"/>
      <c r="E32" s="20"/>
      <c r="F32" s="20"/>
      <c r="G32" s="3"/>
    </row>
    <row r="33" spans="1:7" ht="19.899999999999999" customHeight="1" x14ac:dyDescent="0.25">
      <c r="A33" s="28" t="s">
        <v>4</v>
      </c>
      <c r="B33" s="179" t="str">
        <f>C13</f>
        <v>Gym. I.Madácha Šamorín</v>
      </c>
      <c r="C33" s="180"/>
      <c r="D33" s="3"/>
      <c r="E33" s="20"/>
      <c r="F33" s="20"/>
      <c r="G33" s="3"/>
    </row>
    <row r="34" spans="1:7" ht="19.899999999999999" customHeight="1" x14ac:dyDescent="0.25">
      <c r="A34" s="28" t="s">
        <v>5</v>
      </c>
      <c r="B34" s="179" t="str">
        <f>C11</f>
        <v>Gym. L.Novomeského Senica</v>
      </c>
      <c r="C34" s="180"/>
      <c r="D34" s="3"/>
      <c r="E34" s="20"/>
      <c r="F34" s="20"/>
      <c r="G34" s="3"/>
    </row>
    <row r="35" spans="1:7" ht="19.899999999999999" customHeight="1" x14ac:dyDescent="0.25">
      <c r="A35" s="28" t="s">
        <v>6</v>
      </c>
      <c r="B35" s="179" t="str">
        <f>C8</f>
        <v>Gym.P. De Coubertina Piešťany</v>
      </c>
      <c r="C35" s="180"/>
      <c r="D35" s="3"/>
      <c r="E35" s="20"/>
      <c r="F35" s="20"/>
      <c r="G35" s="3"/>
    </row>
    <row r="36" spans="1:7" ht="15.75" x14ac:dyDescent="0.25">
      <c r="A36" s="3"/>
      <c r="B36" s="5"/>
      <c r="C36" s="3"/>
      <c r="D36" s="3"/>
      <c r="E36" s="20"/>
      <c r="F36" s="20"/>
      <c r="G36" s="3"/>
    </row>
    <row r="37" spans="1:7" ht="15.75" x14ac:dyDescent="0.25">
      <c r="A37" s="177" t="s">
        <v>10</v>
      </c>
      <c r="B37" s="177"/>
      <c r="C37" s="3"/>
      <c r="D37" s="9" t="s">
        <v>30</v>
      </c>
      <c r="E37" s="20"/>
      <c r="F37" s="20"/>
      <c r="G37" s="3"/>
    </row>
    <row r="38" spans="1:7" ht="15.75" x14ac:dyDescent="0.25">
      <c r="A38" s="28" t="s">
        <v>4</v>
      </c>
      <c r="B38" s="29" t="str">
        <f>B34</f>
        <v>Gym. L.Novomeského Senica</v>
      </c>
      <c r="C38" s="29" t="str">
        <f>B35</f>
        <v>Gym.P. De Coubertina Piešťany</v>
      </c>
      <c r="D38" s="98" t="s">
        <v>253</v>
      </c>
      <c r="E38" s="20"/>
      <c r="F38" s="20"/>
      <c r="G38" s="3"/>
    </row>
    <row r="39" spans="1:7" ht="15.75" x14ac:dyDescent="0.25">
      <c r="A39" s="28" t="s">
        <v>5</v>
      </c>
      <c r="B39" s="29" t="str">
        <f>B33</f>
        <v>Gym. I.Madácha Šamorín</v>
      </c>
      <c r="C39" s="29" t="str">
        <f>B34</f>
        <v>Gym. L.Novomeského Senica</v>
      </c>
      <c r="D39" s="98" t="s">
        <v>254</v>
      </c>
      <c r="E39" s="20"/>
      <c r="F39" s="20"/>
      <c r="G39" s="3"/>
    </row>
    <row r="40" spans="1:7" ht="15.75" x14ac:dyDescent="0.25">
      <c r="A40" s="28" t="s">
        <v>6</v>
      </c>
      <c r="B40" s="29" t="str">
        <f>B35</f>
        <v>Gym.P. De Coubertina Piešťany</v>
      </c>
      <c r="C40" s="29" t="str">
        <f>B33</f>
        <v>Gym. I.Madácha Šamorín</v>
      </c>
      <c r="D40" s="98" t="s">
        <v>255</v>
      </c>
      <c r="E40" s="20"/>
      <c r="F40" s="20"/>
      <c r="G40" s="3"/>
    </row>
    <row r="41" spans="1:7" ht="15.75" x14ac:dyDescent="0.25">
      <c r="A41" s="3"/>
      <c r="B41" s="19"/>
      <c r="C41" s="19"/>
      <c r="D41" s="24"/>
      <c r="E41" s="20"/>
      <c r="F41" s="20"/>
      <c r="G41" s="3"/>
    </row>
    <row r="42" spans="1:7" ht="15.75" x14ac:dyDescent="0.25">
      <c r="A42" s="177" t="s">
        <v>14</v>
      </c>
      <c r="B42" s="177"/>
      <c r="C42" s="3"/>
      <c r="D42" s="3"/>
      <c r="E42" s="20"/>
      <c r="F42" s="20"/>
      <c r="G42" s="3"/>
    </row>
    <row r="43" spans="1:7" ht="15.75" x14ac:dyDescent="0.25">
      <c r="A43" s="28" t="s">
        <v>4</v>
      </c>
      <c r="B43" s="32" t="str">
        <f>B33</f>
        <v>Gym. I.Madácha Šamorín</v>
      </c>
      <c r="C43" s="3"/>
      <c r="D43" s="3"/>
      <c r="E43" s="20"/>
      <c r="F43" s="20"/>
      <c r="G43" s="3"/>
    </row>
    <row r="44" spans="1:7" ht="15.75" x14ac:dyDescent="0.25">
      <c r="A44" s="28" t="s">
        <v>5</v>
      </c>
      <c r="B44" s="32" t="str">
        <f>B35</f>
        <v>Gym.P. De Coubertina Piešťany</v>
      </c>
      <c r="C44" s="3"/>
      <c r="D44" s="3"/>
      <c r="E44" s="20"/>
      <c r="F44" s="20"/>
      <c r="G44" s="3"/>
    </row>
    <row r="45" spans="1:7" ht="15.75" x14ac:dyDescent="0.25">
      <c r="A45" s="28" t="s">
        <v>6</v>
      </c>
      <c r="B45" s="32" t="str">
        <f>B34</f>
        <v>Gym. L.Novomeského Senica</v>
      </c>
      <c r="C45" s="3"/>
      <c r="D45" s="3"/>
      <c r="E45" s="20"/>
      <c r="F45" s="20"/>
      <c r="G45" s="3"/>
    </row>
    <row r="46" spans="1:7" ht="15.75" x14ac:dyDescent="0.25">
      <c r="A46" s="3"/>
      <c r="B46" s="3"/>
      <c r="C46" s="3"/>
      <c r="D46" s="3"/>
      <c r="E46" s="20"/>
      <c r="F46" s="20"/>
      <c r="G46" s="3"/>
    </row>
    <row r="47" spans="1:7" ht="15.75" x14ac:dyDescent="0.25">
      <c r="A47" s="28"/>
      <c r="B47" s="58" t="s">
        <v>44</v>
      </c>
      <c r="C47" s="28"/>
      <c r="D47" s="28"/>
      <c r="E47" s="20"/>
      <c r="F47" s="20"/>
      <c r="G47" s="3"/>
    </row>
    <row r="48" spans="1:7" ht="15.75" x14ac:dyDescent="0.25">
      <c r="A48" s="28"/>
      <c r="B48" s="58" t="str">
        <f>B45</f>
        <v>Gym. L.Novomeského Senica</v>
      </c>
      <c r="C48" s="28" t="str">
        <f>B29</f>
        <v>SPŠ stavebná Trnava</v>
      </c>
      <c r="D48" s="98" t="s">
        <v>252</v>
      </c>
      <c r="E48" s="20"/>
      <c r="F48" s="20"/>
      <c r="G48" s="3"/>
    </row>
    <row r="49" spans="1:7" ht="15.75" x14ac:dyDescent="0.25">
      <c r="A49" s="28"/>
      <c r="B49" s="58"/>
      <c r="C49" s="28"/>
      <c r="D49" s="15"/>
      <c r="E49" s="20"/>
      <c r="F49" s="20"/>
      <c r="G49" s="3"/>
    </row>
    <row r="50" spans="1:7" ht="15.75" x14ac:dyDescent="0.25">
      <c r="A50" s="28"/>
      <c r="B50" s="58"/>
      <c r="C50" s="28"/>
      <c r="D50" s="15"/>
      <c r="E50" s="20"/>
      <c r="F50" s="20"/>
      <c r="G50" s="3"/>
    </row>
    <row r="51" spans="1:7" ht="15.75" x14ac:dyDescent="0.25">
      <c r="A51" s="28"/>
      <c r="B51" s="58" t="s">
        <v>45</v>
      </c>
      <c r="C51" s="28"/>
      <c r="D51" s="15"/>
      <c r="E51" s="20"/>
      <c r="F51" s="20"/>
      <c r="G51" s="3"/>
    </row>
    <row r="52" spans="1:7" ht="15.75" x14ac:dyDescent="0.25">
      <c r="A52" s="28" t="s">
        <v>46</v>
      </c>
      <c r="B52" s="58" t="str">
        <f>B27</f>
        <v>Gymnázium Vojtecha Mihálika Sereď</v>
      </c>
      <c r="C52" s="28" t="str">
        <f>B44</f>
        <v>Gym.P. De Coubertina Piešťany</v>
      </c>
      <c r="D52" s="98" t="s">
        <v>256</v>
      </c>
      <c r="E52" s="20"/>
      <c r="F52" s="20"/>
      <c r="G52" s="3"/>
    </row>
    <row r="53" spans="1:7" ht="15.75" x14ac:dyDescent="0.25">
      <c r="A53" s="28" t="s">
        <v>47</v>
      </c>
      <c r="B53" s="58" t="str">
        <f>B43</f>
        <v>Gym. I.Madácha Šamorín</v>
      </c>
      <c r="C53" s="28" t="str">
        <f>B28</f>
        <v>Gymnazium F.V. Sasinka Skalica</v>
      </c>
      <c r="D53" s="98" t="s">
        <v>257</v>
      </c>
      <c r="E53" s="20"/>
      <c r="F53" s="20"/>
      <c r="G53" s="3"/>
    </row>
    <row r="54" spans="1:7" ht="15.75" x14ac:dyDescent="0.25">
      <c r="A54" s="28"/>
      <c r="B54" s="58"/>
      <c r="C54" s="28"/>
      <c r="D54" s="15"/>
      <c r="E54" s="20"/>
      <c r="F54" s="20"/>
      <c r="G54" s="3"/>
    </row>
    <row r="55" spans="1:7" ht="15.75" x14ac:dyDescent="0.25">
      <c r="A55" s="28"/>
      <c r="B55" s="58" t="s">
        <v>48</v>
      </c>
      <c r="C55" s="28"/>
      <c r="D55" s="15"/>
      <c r="E55" s="20"/>
      <c r="F55" s="20"/>
      <c r="G55" s="3"/>
    </row>
    <row r="56" spans="1:7" ht="15.75" x14ac:dyDescent="0.25">
      <c r="A56" s="28"/>
      <c r="B56" s="58" t="str">
        <f>C52</f>
        <v>Gym.P. De Coubertina Piešťany</v>
      </c>
      <c r="C56" s="58" t="str">
        <f>C53</f>
        <v>Gymnazium F.V. Sasinka Skalica</v>
      </c>
      <c r="D56" s="98" t="s">
        <v>258</v>
      </c>
      <c r="E56" s="20"/>
      <c r="F56" s="20"/>
      <c r="G56" s="3"/>
    </row>
    <row r="57" spans="1:7" ht="15.75" x14ac:dyDescent="0.25">
      <c r="A57" s="28"/>
      <c r="B57" s="58" t="s">
        <v>49</v>
      </c>
      <c r="C57" s="28"/>
      <c r="D57" s="98"/>
      <c r="E57" s="20"/>
      <c r="F57" s="20"/>
      <c r="G57" s="3"/>
    </row>
    <row r="58" spans="1:7" ht="15.75" x14ac:dyDescent="0.25">
      <c r="A58" s="28"/>
      <c r="B58" s="58" t="str">
        <f>B52</f>
        <v>Gymnázium Vojtecha Mihálika Sereď</v>
      </c>
      <c r="C58" s="58" t="str">
        <f>B53</f>
        <v>Gym. I.Madácha Šamorín</v>
      </c>
      <c r="D58" s="98" t="s">
        <v>259</v>
      </c>
      <c r="E58" s="20"/>
      <c r="F58" s="20"/>
      <c r="G58" s="3"/>
    </row>
    <row r="59" spans="1:7" ht="15.75" x14ac:dyDescent="0.25">
      <c r="A59" s="28"/>
      <c r="B59" s="58"/>
      <c r="C59" s="28"/>
      <c r="D59" s="98"/>
      <c r="E59" s="20"/>
      <c r="F59" s="20"/>
      <c r="G59" s="3"/>
    </row>
    <row r="60" spans="1:7" ht="15.75" x14ac:dyDescent="0.25">
      <c r="A60" s="54"/>
      <c r="B60" s="40" t="s">
        <v>16</v>
      </c>
      <c r="C60" s="3"/>
      <c r="D60" s="30"/>
      <c r="E60" s="20"/>
      <c r="F60" s="20"/>
      <c r="G60" s="3"/>
    </row>
    <row r="61" spans="1:7" ht="15.75" x14ac:dyDescent="0.25">
      <c r="A61" s="28" t="s">
        <v>4</v>
      </c>
      <c r="B61" s="79" t="str">
        <f>B58</f>
        <v>Gymnázium Vojtecha Mihálika Sereď</v>
      </c>
      <c r="C61" s="3"/>
      <c r="D61" s="3"/>
      <c r="E61" s="20"/>
      <c r="F61" s="20"/>
      <c r="G61" s="3"/>
    </row>
    <row r="62" spans="1:7" ht="15.75" x14ac:dyDescent="0.25">
      <c r="A62" s="28" t="s">
        <v>5</v>
      </c>
      <c r="B62" s="79" t="str">
        <f>C58</f>
        <v>Gym. I.Madácha Šamorín</v>
      </c>
      <c r="C62" s="3"/>
      <c r="D62" s="3"/>
      <c r="E62" s="20"/>
      <c r="F62" s="20"/>
      <c r="G62" s="3"/>
    </row>
    <row r="63" spans="1:7" ht="15.75" x14ac:dyDescent="0.25">
      <c r="A63" s="28" t="s">
        <v>6</v>
      </c>
      <c r="B63" s="79" t="str">
        <f>B56</f>
        <v>Gym.P. De Coubertina Piešťany</v>
      </c>
      <c r="C63" s="3"/>
      <c r="D63" s="3"/>
      <c r="E63" s="20"/>
      <c r="F63" s="20"/>
      <c r="G63" s="3"/>
    </row>
    <row r="64" spans="1:7" ht="15.75" x14ac:dyDescent="0.25">
      <c r="A64" s="4" t="s">
        <v>7</v>
      </c>
      <c r="B64" s="79" t="str">
        <f>C56</f>
        <v>Gymnazium F.V. Sasinka Skalica</v>
      </c>
      <c r="C64" s="3"/>
      <c r="D64" s="3"/>
      <c r="E64" s="20"/>
      <c r="F64" s="20"/>
      <c r="G64" s="3"/>
    </row>
    <row r="65" spans="1:7" ht="15.75" x14ac:dyDescent="0.25">
      <c r="A65" s="28" t="s">
        <v>11</v>
      </c>
      <c r="B65" s="79" t="str">
        <f>B48</f>
        <v>Gym. L.Novomeského Senica</v>
      </c>
      <c r="C65" s="3"/>
      <c r="D65" s="3"/>
      <c r="E65" s="20"/>
      <c r="F65" s="20"/>
      <c r="G65" s="3"/>
    </row>
    <row r="66" spans="1:7" ht="15.75" x14ac:dyDescent="0.25">
      <c r="A66" s="28" t="s">
        <v>12</v>
      </c>
      <c r="B66" s="79" t="str">
        <f>C48</f>
        <v>SPŠ stavebná Trnava</v>
      </c>
      <c r="C66" s="3"/>
      <c r="D66" s="3"/>
      <c r="E66" s="20"/>
      <c r="F66" s="20"/>
      <c r="G66" s="3"/>
    </row>
    <row r="67" spans="1:7" ht="15.75" x14ac:dyDescent="0.25">
      <c r="A67" s="3"/>
      <c r="B67" s="3"/>
      <c r="C67" s="3"/>
      <c r="D67" s="3"/>
      <c r="E67" s="20"/>
      <c r="F67" s="20"/>
      <c r="G67" s="3"/>
    </row>
    <row r="68" spans="1:7" ht="15.75" x14ac:dyDescent="0.25">
      <c r="A68" s="174" t="s">
        <v>39</v>
      </c>
      <c r="B68" s="174"/>
      <c r="C68" s="3"/>
      <c r="D68" s="3"/>
      <c r="E68" s="20"/>
      <c r="F68" s="20"/>
      <c r="G68" s="3"/>
    </row>
    <row r="69" spans="1:7" ht="15.75" x14ac:dyDescent="0.25">
      <c r="A69" s="97"/>
      <c r="B69" s="70"/>
      <c r="C69" s="60" t="s">
        <v>55</v>
      </c>
      <c r="D69" s="3"/>
      <c r="E69" s="20"/>
      <c r="F69" s="20"/>
      <c r="G69" s="3"/>
    </row>
    <row r="70" spans="1:7" ht="15.75" x14ac:dyDescent="0.25">
      <c r="A70" s="97"/>
      <c r="B70" s="70"/>
      <c r="C70" s="60" t="s">
        <v>54</v>
      </c>
      <c r="D70" s="3"/>
      <c r="E70" s="20"/>
      <c r="F70" s="20"/>
      <c r="G70" s="3"/>
    </row>
    <row r="71" spans="1:7" ht="15.75" x14ac:dyDescent="0.25">
      <c r="A71" s="28"/>
      <c r="B71" s="28"/>
      <c r="C71" s="60"/>
      <c r="D71" s="3"/>
      <c r="E71" s="20"/>
      <c r="F71" s="20"/>
      <c r="G71" s="3"/>
    </row>
    <row r="72" spans="1:7" ht="15.75" x14ac:dyDescent="0.25">
      <c r="A72" s="28"/>
      <c r="B72" s="28"/>
      <c r="C72" s="3"/>
      <c r="D72" s="18"/>
      <c r="E72" s="20"/>
      <c r="F72" s="20"/>
      <c r="G72" s="3"/>
    </row>
    <row r="73" spans="1:7" ht="15.75" x14ac:dyDescent="0.25">
      <c r="A73" s="28"/>
      <c r="B73" s="28"/>
      <c r="C73" s="3"/>
      <c r="D73" s="18"/>
      <c r="E73" s="20"/>
      <c r="F73" s="20"/>
      <c r="G73" s="3"/>
    </row>
    <row r="74" spans="1:7" ht="15.75" x14ac:dyDescent="0.25">
      <c r="A74" s="3"/>
      <c r="B74" s="3"/>
      <c r="C74" s="3"/>
      <c r="D74" s="18"/>
      <c r="E74" s="20"/>
      <c r="F74" s="20"/>
      <c r="G74" s="3"/>
    </row>
    <row r="75" spans="1:7" ht="15.75" x14ac:dyDescent="0.25">
      <c r="A75" s="3"/>
      <c r="B75" s="3"/>
      <c r="C75" s="3"/>
      <c r="D75" s="18"/>
      <c r="E75" s="20"/>
      <c r="F75" s="20"/>
      <c r="G75" s="3"/>
    </row>
    <row r="76" spans="1:7" x14ac:dyDescent="0.25">
      <c r="D76" s="2"/>
    </row>
    <row r="77" spans="1:7" x14ac:dyDescent="0.25">
      <c r="D77" s="2"/>
    </row>
    <row r="78" spans="1:7" x14ac:dyDescent="0.25">
      <c r="D78" s="2"/>
    </row>
    <row r="79" spans="1:7" x14ac:dyDescent="0.25">
      <c r="D79" s="2"/>
    </row>
  </sheetData>
  <mergeCells count="16">
    <mergeCell ref="A16:B16"/>
    <mergeCell ref="A26:B26"/>
    <mergeCell ref="A32:B32"/>
    <mergeCell ref="A42:B42"/>
    <mergeCell ref="B1:C1"/>
    <mergeCell ref="B3:C3"/>
    <mergeCell ref="A21:B21"/>
    <mergeCell ref="A15:B15"/>
    <mergeCell ref="B33:C33"/>
    <mergeCell ref="B34:C34"/>
    <mergeCell ref="B35:C35"/>
    <mergeCell ref="A68:B68"/>
    <mergeCell ref="B17:C17"/>
    <mergeCell ref="B18:C18"/>
    <mergeCell ref="B19:C19"/>
    <mergeCell ref="A37:B37"/>
  </mergeCells>
  <pageMargins left="0.25" right="0.25" top="0.75" bottom="0.75" header="0.3" footer="0.3"/>
  <pageSetup paperSize="9" scale="55" fitToWidth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3"/>
  <sheetViews>
    <sheetView topLeftCell="A46" zoomScaleNormal="100" zoomScaleSheetLayoutView="80" workbookViewId="0">
      <selection activeCell="D63" sqref="D63"/>
    </sheetView>
  </sheetViews>
  <sheetFormatPr defaultColWidth="8.7109375" defaultRowHeight="15.75" x14ac:dyDescent="0.25"/>
  <cols>
    <col min="1" max="1" width="8.7109375" style="3" customWidth="1"/>
    <col min="2" max="2" width="40.7109375" style="3" customWidth="1"/>
    <col min="3" max="3" width="39.42578125" style="3" customWidth="1"/>
    <col min="4" max="4" width="12.28515625" style="3" customWidth="1"/>
    <col min="5" max="5" width="8.7109375" style="3"/>
  </cols>
  <sheetData>
    <row r="1" spans="1:6" s="3" customFormat="1" ht="19.899999999999999" customHeight="1" x14ac:dyDescent="0.25">
      <c r="B1" s="175" t="s">
        <v>79</v>
      </c>
      <c r="C1" s="175"/>
    </row>
    <row r="2" spans="1:6" s="3" customFormat="1" ht="19.899999999999999" customHeight="1" x14ac:dyDescent="0.25">
      <c r="B2" s="9"/>
      <c r="C2" s="112"/>
    </row>
    <row r="3" spans="1:6" s="3" customFormat="1" ht="19.899999999999999" customHeight="1" x14ac:dyDescent="0.25">
      <c r="B3" s="175" t="s">
        <v>29</v>
      </c>
      <c r="C3" s="175"/>
    </row>
    <row r="4" spans="1:6" s="3" customFormat="1" ht="19.899999999999999" customHeight="1" thickBot="1" x14ac:dyDescent="0.3">
      <c r="B4" s="4" t="s">
        <v>36</v>
      </c>
      <c r="C4" s="90"/>
    </row>
    <row r="5" spans="1:6" s="3" customFormat="1" ht="19.899999999999999" customHeight="1" thickBot="1" x14ac:dyDescent="0.3">
      <c r="B5" s="176" t="s">
        <v>42</v>
      </c>
      <c r="C5" s="176"/>
      <c r="D5" s="10" t="s">
        <v>27</v>
      </c>
    </row>
    <row r="6" spans="1:6" s="3" customFormat="1" ht="19.899999999999999" customHeight="1" thickBot="1" x14ac:dyDescent="0.3">
      <c r="B6" s="1" t="s">
        <v>17</v>
      </c>
      <c r="C6" s="1" t="s">
        <v>1</v>
      </c>
      <c r="D6" s="11"/>
    </row>
    <row r="7" spans="1:6" s="3" customFormat="1" ht="19.899999999999999" customHeight="1" x14ac:dyDescent="0.25">
      <c r="B7" s="12" t="s">
        <v>18</v>
      </c>
      <c r="C7" s="86" t="s">
        <v>98</v>
      </c>
      <c r="D7" s="13">
        <v>1</v>
      </c>
    </row>
    <row r="8" spans="1:6" s="3" customFormat="1" ht="19.899999999999999" customHeight="1" x14ac:dyDescent="0.25">
      <c r="B8" s="14" t="s">
        <v>19</v>
      </c>
      <c r="C8" s="87" t="s">
        <v>99</v>
      </c>
      <c r="D8" s="15">
        <v>4</v>
      </c>
    </row>
    <row r="9" spans="1:6" s="3" customFormat="1" ht="19.899999999999999" customHeight="1" x14ac:dyDescent="0.25">
      <c r="B9" s="12" t="s">
        <v>20</v>
      </c>
      <c r="C9" s="87" t="s">
        <v>68</v>
      </c>
      <c r="D9" s="15"/>
    </row>
    <row r="10" spans="1:6" s="3" customFormat="1" ht="19.899999999999999" customHeight="1" x14ac:dyDescent="0.25">
      <c r="B10" s="12" t="s">
        <v>21</v>
      </c>
      <c r="C10" s="121" t="s">
        <v>118</v>
      </c>
      <c r="D10" s="15">
        <v>2</v>
      </c>
    </row>
    <row r="11" spans="1:6" s="3" customFormat="1" ht="19.899999999999999" customHeight="1" x14ac:dyDescent="0.25">
      <c r="B11" s="12" t="s">
        <v>22</v>
      </c>
      <c r="C11" s="87" t="s">
        <v>68</v>
      </c>
      <c r="D11" s="15"/>
    </row>
    <row r="12" spans="1:6" s="3" customFormat="1" ht="19.899999999999999" customHeight="1" x14ac:dyDescent="0.25">
      <c r="B12" s="12" t="s">
        <v>23</v>
      </c>
      <c r="C12" s="87" t="s">
        <v>110</v>
      </c>
      <c r="D12" s="15">
        <v>5</v>
      </c>
    </row>
    <row r="13" spans="1:6" s="3" customFormat="1" ht="19.899999999999999" customHeight="1" thickBot="1" x14ac:dyDescent="0.3">
      <c r="B13" s="16" t="s">
        <v>24</v>
      </c>
      <c r="C13" s="118" t="s">
        <v>196</v>
      </c>
      <c r="D13" s="17">
        <v>3</v>
      </c>
    </row>
    <row r="14" spans="1:6" s="3" customFormat="1" ht="19.899999999999999" customHeight="1" x14ac:dyDescent="0.25"/>
    <row r="15" spans="1:6" s="3" customFormat="1" ht="19.899999999999999" customHeight="1" thickBot="1" x14ac:dyDescent="0.3">
      <c r="A15" s="177" t="s">
        <v>2</v>
      </c>
      <c r="B15" s="177"/>
      <c r="F15" t="s">
        <v>86</v>
      </c>
    </row>
    <row r="16" spans="1:6" s="3" customFormat="1" ht="19.899999999999999" customHeight="1" x14ac:dyDescent="0.25">
      <c r="A16" s="28" t="s">
        <v>4</v>
      </c>
      <c r="B16" s="86" t="str">
        <f>C7</f>
        <v>Gym a SŠŠ Trnava</v>
      </c>
      <c r="C16" s="3" t="s">
        <v>210</v>
      </c>
      <c r="F16" t="s">
        <v>87</v>
      </c>
    </row>
    <row r="17" spans="1:6" s="3" customFormat="1" ht="19.899999999999999" customHeight="1" x14ac:dyDescent="0.25">
      <c r="A17" s="28" t="s">
        <v>5</v>
      </c>
      <c r="B17" s="120" t="str">
        <f>C10</f>
        <v>OA Sereď</v>
      </c>
      <c r="F17" t="s">
        <v>88</v>
      </c>
    </row>
    <row r="18" spans="1:6" s="3" customFormat="1" ht="19.899999999999999" customHeight="1" x14ac:dyDescent="0.25">
      <c r="A18" s="28" t="s">
        <v>6</v>
      </c>
      <c r="B18" s="87" t="str">
        <f>C13</f>
        <v>Gym. I.Madácha Šamorín</v>
      </c>
      <c r="C18" s="3" t="s">
        <v>211</v>
      </c>
      <c r="F18" t="s">
        <v>89</v>
      </c>
    </row>
    <row r="19" spans="1:6" s="3" customFormat="1" ht="19.899999999999999" customHeight="1" x14ac:dyDescent="0.25">
      <c r="A19" s="28" t="s">
        <v>7</v>
      </c>
      <c r="B19" s="87" t="str">
        <f>C8</f>
        <v>Gymnázium P.C. Piešťany</v>
      </c>
      <c r="C19" s="3" t="s">
        <v>212</v>
      </c>
      <c r="F19" t="s">
        <v>90</v>
      </c>
    </row>
    <row r="20" spans="1:6" s="3" customFormat="1" ht="19.899999999999999" customHeight="1" x14ac:dyDescent="0.25">
      <c r="A20" s="28" t="s">
        <v>11</v>
      </c>
      <c r="B20" s="87" t="str">
        <f>C12</f>
        <v>SZŠ Skalica</v>
      </c>
      <c r="C20" s="3" t="s">
        <v>213</v>
      </c>
      <c r="F20" t="s">
        <v>91</v>
      </c>
    </row>
    <row r="21" spans="1:6" s="3" customFormat="1" ht="19.899999999999999" customHeight="1" x14ac:dyDescent="0.25">
      <c r="F21" t="s">
        <v>92</v>
      </c>
    </row>
    <row r="22" spans="1:6" s="3" customFormat="1" ht="19.899999999999999" customHeight="1" x14ac:dyDescent="0.25">
      <c r="A22" s="177" t="s">
        <v>10</v>
      </c>
      <c r="B22" s="177"/>
      <c r="F22" t="s">
        <v>93</v>
      </c>
    </row>
    <row r="23" spans="1:6" s="3" customFormat="1" ht="19.899999999999999" customHeight="1" x14ac:dyDescent="0.25">
      <c r="A23" s="28" t="s">
        <v>4</v>
      </c>
      <c r="B23" s="119" t="str">
        <f>B17</f>
        <v>OA Sereď</v>
      </c>
      <c r="C23" s="119" t="str">
        <f>B20</f>
        <v>SZŠ Skalica</v>
      </c>
      <c r="D23" s="30"/>
      <c r="F23" t="s">
        <v>94</v>
      </c>
    </row>
    <row r="24" spans="1:6" s="3" customFormat="1" ht="19.899999999999999" customHeight="1" x14ac:dyDescent="0.25">
      <c r="A24" s="28" t="s">
        <v>5</v>
      </c>
      <c r="B24" s="29" t="str">
        <f>B18</f>
        <v>Gym. I.Madácha Šamorín</v>
      </c>
      <c r="C24" s="29" t="str">
        <f>B19</f>
        <v>Gymnázium P.C. Piešťany</v>
      </c>
      <c r="D24" s="30"/>
      <c r="F24" t="s">
        <v>95</v>
      </c>
    </row>
    <row r="25" spans="1:6" s="3" customFormat="1" ht="19.899999999999999" customHeight="1" x14ac:dyDescent="0.25">
      <c r="A25" s="28" t="s">
        <v>6</v>
      </c>
      <c r="B25" s="29" t="str">
        <f>B16</f>
        <v>Gym a SŠŠ Trnava</v>
      </c>
      <c r="C25" s="29" t="str">
        <f>B20</f>
        <v>SZŠ Skalica</v>
      </c>
      <c r="D25" s="30"/>
    </row>
    <row r="26" spans="1:6" s="3" customFormat="1" ht="19.899999999999999" customHeight="1" x14ac:dyDescent="0.25">
      <c r="A26" s="28" t="s">
        <v>7</v>
      </c>
      <c r="B26" s="119" t="str">
        <f>B17</f>
        <v>OA Sereď</v>
      </c>
      <c r="C26" s="119" t="str">
        <f>B18</f>
        <v>Gym. I.Madácha Šamorín</v>
      </c>
      <c r="D26" s="30"/>
    </row>
    <row r="27" spans="1:6" s="3" customFormat="1" ht="19.899999999999999" customHeight="1" x14ac:dyDescent="0.25">
      <c r="A27" s="28" t="s">
        <v>11</v>
      </c>
      <c r="B27" s="29" t="str">
        <f>B16</f>
        <v>Gym a SŠŠ Trnava</v>
      </c>
      <c r="C27" s="29" t="str">
        <f>B19</f>
        <v>Gymnázium P.C. Piešťany</v>
      </c>
      <c r="D27" s="30"/>
    </row>
    <row r="28" spans="1:6" s="3" customFormat="1" ht="19.899999999999999" customHeight="1" x14ac:dyDescent="0.25">
      <c r="A28" s="28" t="s">
        <v>12</v>
      </c>
      <c r="B28" s="29" t="str">
        <f>B20</f>
        <v>SZŠ Skalica</v>
      </c>
      <c r="C28" s="29" t="str">
        <f>B18</f>
        <v>Gym. I.Madácha Šamorín</v>
      </c>
      <c r="D28" s="93"/>
    </row>
    <row r="29" spans="1:6" s="3" customFormat="1" ht="19.899999999999999" customHeight="1" x14ac:dyDescent="0.25">
      <c r="A29" s="28" t="s">
        <v>15</v>
      </c>
      <c r="B29" s="29" t="str">
        <f>B16</f>
        <v>Gym a SŠŠ Trnava</v>
      </c>
      <c r="C29" s="29" t="str">
        <f>B18</f>
        <v>Gym. I.Madácha Šamorín</v>
      </c>
      <c r="D29" s="93"/>
    </row>
    <row r="30" spans="1:6" s="3" customFormat="1" ht="19.899999999999999" customHeight="1" x14ac:dyDescent="0.25">
      <c r="A30" s="28" t="s">
        <v>52</v>
      </c>
      <c r="B30" s="119" t="str">
        <f>B19</f>
        <v>Gymnázium P.C. Piešťany</v>
      </c>
      <c r="C30" s="119" t="str">
        <f>B17</f>
        <v>OA Sereď</v>
      </c>
      <c r="D30" s="93"/>
    </row>
    <row r="31" spans="1:6" s="3" customFormat="1" ht="19.899999999999999" customHeight="1" x14ac:dyDescent="0.25">
      <c r="A31" s="28" t="s">
        <v>50</v>
      </c>
      <c r="B31" s="119" t="str">
        <f>B16</f>
        <v>Gym a SŠŠ Trnava</v>
      </c>
      <c r="C31" s="119" t="str">
        <f>B17</f>
        <v>OA Sereď</v>
      </c>
      <c r="D31" s="93"/>
    </row>
    <row r="32" spans="1:6" s="3" customFormat="1" ht="19.899999999999999" customHeight="1" x14ac:dyDescent="0.25">
      <c r="A32" s="28" t="s">
        <v>51</v>
      </c>
      <c r="B32" s="29" t="str">
        <f>B19</f>
        <v>Gymnázium P.C. Piešťany</v>
      </c>
      <c r="C32" s="29" t="str">
        <f>B20</f>
        <v>SZŠ Skalica</v>
      </c>
      <c r="D32" s="93"/>
    </row>
    <row r="33" spans="1:4" s="3" customFormat="1" ht="19.899999999999999" customHeight="1" x14ac:dyDescent="0.25">
      <c r="B33" s="19"/>
      <c r="C33" s="19"/>
      <c r="D33" s="93"/>
    </row>
    <row r="34" spans="1:4" s="3" customFormat="1" ht="19.899999999999999" customHeight="1" x14ac:dyDescent="0.25"/>
    <row r="35" spans="1:4" s="3" customFormat="1" ht="19.899999999999999" customHeight="1" x14ac:dyDescent="0.25">
      <c r="A35" s="177" t="s">
        <v>352</v>
      </c>
      <c r="B35" s="177"/>
    </row>
    <row r="36" spans="1:4" s="5" customFormat="1" ht="19.899999999999999" customHeight="1" x14ac:dyDescent="0.25">
      <c r="A36" s="28" t="s">
        <v>4</v>
      </c>
      <c r="B36" s="32"/>
      <c r="C36" s="3"/>
    </row>
    <row r="37" spans="1:4" s="5" customFormat="1" ht="19.899999999999999" customHeight="1" x14ac:dyDescent="0.25">
      <c r="A37" s="28" t="s">
        <v>5</v>
      </c>
      <c r="B37" s="32" t="s">
        <v>202</v>
      </c>
      <c r="C37" s="3"/>
    </row>
    <row r="38" spans="1:4" s="5" customFormat="1" ht="19.899999999999999" customHeight="1" x14ac:dyDescent="0.25">
      <c r="A38" s="28" t="s">
        <v>6</v>
      </c>
      <c r="B38" s="32" t="s">
        <v>203</v>
      </c>
      <c r="C38" s="3"/>
    </row>
    <row r="39" spans="1:4" s="5" customFormat="1" ht="19.899999999999999" customHeight="1" x14ac:dyDescent="0.25">
      <c r="A39" s="28" t="s">
        <v>7</v>
      </c>
      <c r="B39" s="32" t="s">
        <v>204</v>
      </c>
      <c r="C39" s="3"/>
    </row>
    <row r="40" spans="1:4" s="5" customFormat="1" ht="19.899999999999999" customHeight="1" x14ac:dyDescent="0.25">
      <c r="A40" s="28" t="s">
        <v>11</v>
      </c>
      <c r="B40" s="32" t="s">
        <v>205</v>
      </c>
      <c r="C40" s="3"/>
    </row>
    <row r="41" spans="1:4" s="5" customFormat="1" ht="19.899999999999999" customHeight="1" x14ac:dyDescent="0.25">
      <c r="A41" s="28" t="s">
        <v>12</v>
      </c>
      <c r="B41" s="32" t="s">
        <v>206</v>
      </c>
      <c r="C41" s="3"/>
    </row>
    <row r="42" spans="1:4" s="5" customFormat="1" ht="19.899999999999999" customHeight="1" x14ac:dyDescent="0.25">
      <c r="A42" s="28" t="s">
        <v>15</v>
      </c>
      <c r="B42" s="32" t="s">
        <v>207</v>
      </c>
      <c r="C42" s="3"/>
    </row>
    <row r="43" spans="1:4" s="5" customFormat="1" ht="19.899999999999999" customHeight="1" x14ac:dyDescent="0.25">
      <c r="A43" s="28" t="s">
        <v>52</v>
      </c>
      <c r="B43" s="32"/>
      <c r="C43" s="3"/>
    </row>
    <row r="44" spans="1:4" s="5" customFormat="1" ht="19.899999999999999" customHeight="1" x14ac:dyDescent="0.25">
      <c r="A44" s="28" t="s">
        <v>50</v>
      </c>
      <c r="B44" s="32"/>
      <c r="C44" s="3"/>
    </row>
    <row r="45" spans="1:4" s="5" customFormat="1" ht="19.899999999999999" customHeight="1" x14ac:dyDescent="0.25">
      <c r="A45" s="28" t="s">
        <v>51</v>
      </c>
      <c r="B45" s="32"/>
      <c r="C45" s="3"/>
    </row>
    <row r="46" spans="1:4" s="5" customFormat="1" ht="19.899999999999999" customHeight="1" x14ac:dyDescent="0.25">
      <c r="A46" s="122"/>
      <c r="B46" s="171"/>
      <c r="C46" s="3"/>
    </row>
    <row r="47" spans="1:4" s="5" customFormat="1" ht="19.899999999999999" customHeight="1" x14ac:dyDescent="0.25">
      <c r="A47" s="177" t="s">
        <v>59</v>
      </c>
      <c r="B47" s="177"/>
      <c r="C47" s="3"/>
    </row>
    <row r="48" spans="1:4" s="5" customFormat="1" ht="19.899999999999999" customHeight="1" x14ac:dyDescent="0.25">
      <c r="A48" s="172" t="s">
        <v>4</v>
      </c>
      <c r="B48" s="172" t="str">
        <f>B18</f>
        <v>Gym. I.Madácha Šamorín</v>
      </c>
      <c r="C48" s="3"/>
    </row>
    <row r="49" spans="1:5" s="5" customFormat="1" ht="19.899999999999999" customHeight="1" x14ac:dyDescent="0.25">
      <c r="A49" s="172" t="s">
        <v>5</v>
      </c>
      <c r="B49" s="172" t="str">
        <f>B16</f>
        <v>Gym a SŠŠ Trnava</v>
      </c>
      <c r="C49" s="3"/>
    </row>
    <row r="50" spans="1:5" s="5" customFormat="1" ht="19.899999999999999" customHeight="1" x14ac:dyDescent="0.25">
      <c r="A50" s="172" t="s">
        <v>6</v>
      </c>
      <c r="B50" s="172" t="str">
        <f>B19</f>
        <v>Gymnázium P.C. Piešťany</v>
      </c>
      <c r="C50" s="3"/>
    </row>
    <row r="51" spans="1:5" s="5" customFormat="1" ht="19.899999999999999" customHeight="1" x14ac:dyDescent="0.25">
      <c r="A51" s="173" t="s">
        <v>7</v>
      </c>
      <c r="B51" s="173" t="str">
        <f>B20</f>
        <v>SZŠ Skalica</v>
      </c>
      <c r="C51" s="3"/>
    </row>
    <row r="52" spans="1:5" s="5" customFormat="1" ht="19.899999999999999" customHeight="1" x14ac:dyDescent="0.25"/>
    <row r="53" spans="1:5" x14ac:dyDescent="0.25">
      <c r="A53" s="174" t="s">
        <v>40</v>
      </c>
      <c r="B53" s="174"/>
    </row>
    <row r="54" spans="1:5" x14ac:dyDescent="0.25">
      <c r="A54" s="97">
        <v>1</v>
      </c>
      <c r="B54" s="70" t="s">
        <v>208</v>
      </c>
      <c r="C54" s="60" t="s">
        <v>58</v>
      </c>
    </row>
    <row r="55" spans="1:5" x14ac:dyDescent="0.25">
      <c r="A55" s="100">
        <v>2</v>
      </c>
      <c r="B55" s="103" t="s">
        <v>209</v>
      </c>
      <c r="C55" s="60" t="s">
        <v>62</v>
      </c>
    </row>
    <row r="56" spans="1:5" s="102" customFormat="1" x14ac:dyDescent="0.25">
      <c r="A56" s="101"/>
      <c r="B56" s="101"/>
      <c r="C56" s="60"/>
      <c r="D56" s="3"/>
      <c r="E56" s="3"/>
    </row>
    <row r="66" spans="4:4" x14ac:dyDescent="0.25">
      <c r="D66" s="18"/>
    </row>
    <row r="67" spans="4:4" x14ac:dyDescent="0.25">
      <c r="D67" s="18"/>
    </row>
    <row r="68" spans="4:4" x14ac:dyDescent="0.25">
      <c r="D68" s="18"/>
    </row>
    <row r="69" spans="4:4" x14ac:dyDescent="0.25">
      <c r="D69" s="18"/>
    </row>
    <row r="70" spans="4:4" x14ac:dyDescent="0.25">
      <c r="D70" s="18"/>
    </row>
    <row r="71" spans="4:4" x14ac:dyDescent="0.25">
      <c r="D71" s="18"/>
    </row>
    <row r="72" spans="4:4" x14ac:dyDescent="0.25">
      <c r="D72" s="18"/>
    </row>
    <row r="73" spans="4:4" x14ac:dyDescent="0.25">
      <c r="D73" s="18"/>
    </row>
  </sheetData>
  <mergeCells count="8">
    <mergeCell ref="A53:B53"/>
    <mergeCell ref="A35:B35"/>
    <mergeCell ref="A22:B22"/>
    <mergeCell ref="B5:C5"/>
    <mergeCell ref="B1:C1"/>
    <mergeCell ref="B3:C3"/>
    <mergeCell ref="A15:B15"/>
    <mergeCell ref="A47:B47"/>
  </mergeCells>
  <pageMargins left="0.25" right="0.25" top="0.75" bottom="0.75" header="0.3" footer="0.3"/>
  <pageSetup paperSize="9" scale="67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6"/>
  <sheetViews>
    <sheetView topLeftCell="A130" zoomScaleNormal="100" zoomScaleSheetLayoutView="70" workbookViewId="0">
      <selection activeCell="D144" sqref="D144"/>
    </sheetView>
  </sheetViews>
  <sheetFormatPr defaultColWidth="9.140625" defaultRowHeight="15.75" x14ac:dyDescent="0.25"/>
  <cols>
    <col min="1" max="1" width="13.42578125" style="3" customWidth="1"/>
    <col min="2" max="2" width="52.7109375" style="3" customWidth="1"/>
    <col min="3" max="3" width="45.28515625" style="3" customWidth="1"/>
    <col min="4" max="4" width="23.28515625" style="3" customWidth="1"/>
    <col min="5" max="5" width="9.42578125" style="3" customWidth="1"/>
    <col min="6" max="16384" width="9.140625" style="3"/>
  </cols>
  <sheetData>
    <row r="1" spans="1:5" x14ac:dyDescent="0.25">
      <c r="B1" s="175" t="s">
        <v>79</v>
      </c>
      <c r="C1" s="175"/>
    </row>
    <row r="2" spans="1:5" x14ac:dyDescent="0.25">
      <c r="B2" s="9" t="s">
        <v>26</v>
      </c>
      <c r="C2" s="9"/>
    </row>
    <row r="3" spans="1:5" x14ac:dyDescent="0.25">
      <c r="B3" s="175" t="s">
        <v>80</v>
      </c>
      <c r="C3" s="175"/>
    </row>
    <row r="4" spans="1:5" ht="16.5" thickBot="1" x14ac:dyDescent="0.3">
      <c r="B4" s="8" t="s">
        <v>184</v>
      </c>
      <c r="C4" s="90"/>
    </row>
    <row r="5" spans="1:5" ht="16.5" thickBot="1" x14ac:dyDescent="0.3">
      <c r="B5" s="176" t="s">
        <v>80</v>
      </c>
      <c r="C5" s="176"/>
      <c r="D5" s="10" t="s">
        <v>27</v>
      </c>
    </row>
    <row r="6" spans="1:5" ht="15.75" customHeight="1" thickBot="1" x14ac:dyDescent="0.3">
      <c r="B6" s="1" t="s">
        <v>17</v>
      </c>
      <c r="C6" s="1" t="s">
        <v>1</v>
      </c>
      <c r="D6" s="11" t="s">
        <v>28</v>
      </c>
    </row>
    <row r="7" spans="1:5" ht="15" customHeight="1" x14ac:dyDescent="0.25">
      <c r="B7" s="33" t="s">
        <v>18</v>
      </c>
      <c r="C7" s="105" t="s">
        <v>104</v>
      </c>
      <c r="D7" s="13" t="s">
        <v>188</v>
      </c>
    </row>
    <row r="8" spans="1:5" ht="15.75" customHeight="1" x14ac:dyDescent="0.25">
      <c r="B8" s="14" t="s">
        <v>19</v>
      </c>
      <c r="C8" s="105" t="s">
        <v>105</v>
      </c>
      <c r="D8" s="34" t="s">
        <v>190</v>
      </c>
    </row>
    <row r="9" spans="1:5" ht="15" customHeight="1" x14ac:dyDescent="0.25">
      <c r="B9" s="12" t="s">
        <v>20</v>
      </c>
      <c r="C9" s="105" t="s">
        <v>68</v>
      </c>
      <c r="D9" s="15"/>
    </row>
    <row r="10" spans="1:5" ht="15" customHeight="1" x14ac:dyDescent="0.25">
      <c r="B10" s="12" t="s">
        <v>21</v>
      </c>
      <c r="C10" s="105" t="s">
        <v>100</v>
      </c>
      <c r="D10" s="15" t="s">
        <v>193</v>
      </c>
    </row>
    <row r="11" spans="1:5" x14ac:dyDescent="0.25">
      <c r="B11" s="12" t="s">
        <v>22</v>
      </c>
      <c r="C11" s="87" t="s">
        <v>172</v>
      </c>
      <c r="D11" s="15" t="s">
        <v>191</v>
      </c>
    </row>
    <row r="12" spans="1:5" ht="15" customHeight="1" x14ac:dyDescent="0.25">
      <c r="B12" s="12" t="s">
        <v>23</v>
      </c>
      <c r="C12" s="87" t="s">
        <v>102</v>
      </c>
      <c r="D12" s="15" t="s">
        <v>192</v>
      </c>
    </row>
    <row r="13" spans="1:5" ht="16.5" thickBot="1" x14ac:dyDescent="0.3">
      <c r="B13" s="16" t="s">
        <v>24</v>
      </c>
      <c r="C13" s="87" t="s">
        <v>107</v>
      </c>
      <c r="D13" s="17" t="s">
        <v>189</v>
      </c>
    </row>
    <row r="14" spans="1:5" x14ac:dyDescent="0.25">
      <c r="B14" s="22"/>
      <c r="C14" s="23"/>
      <c r="D14" s="24"/>
    </row>
    <row r="15" spans="1:5" ht="16.149999999999999" customHeight="1" x14ac:dyDescent="0.25">
      <c r="A15" s="177" t="s">
        <v>2</v>
      </c>
      <c r="B15" s="177"/>
      <c r="E15" s="20"/>
    </row>
    <row r="16" spans="1:5" ht="19.899999999999999" customHeight="1" x14ac:dyDescent="0.25">
      <c r="A16" s="177" t="s">
        <v>3</v>
      </c>
      <c r="B16" s="177"/>
      <c r="E16" s="20"/>
    </row>
    <row r="17" spans="1:5" ht="19.899999999999999" customHeight="1" x14ac:dyDescent="0.25">
      <c r="A17" s="28" t="s">
        <v>4</v>
      </c>
      <c r="B17" s="106" t="str">
        <f>C7</f>
        <v>SPŠ technická Trnava</v>
      </c>
      <c r="E17" s="20"/>
    </row>
    <row r="18" spans="1:5" ht="19.899999999999999" customHeight="1" x14ac:dyDescent="0.25">
      <c r="A18" s="28" t="s">
        <v>5</v>
      </c>
      <c r="B18" s="107" t="str">
        <f>C13</f>
        <v>Gymnázium M.R.Štefánika a ZŠ Šamorín</v>
      </c>
      <c r="E18" s="20"/>
    </row>
    <row r="19" spans="1:5" ht="19.899999999999999" customHeight="1" x14ac:dyDescent="0.25">
      <c r="A19" s="28" t="s">
        <v>6</v>
      </c>
      <c r="B19" s="106" t="str">
        <f>C12</f>
        <v>Spojená škola Holíč</v>
      </c>
      <c r="E19" s="20"/>
    </row>
    <row r="20" spans="1:5" ht="19.899999999999999" customHeight="1" x14ac:dyDescent="0.25">
      <c r="B20" s="5"/>
      <c r="E20" s="20"/>
    </row>
    <row r="21" spans="1:5" ht="19.899999999999999" customHeight="1" x14ac:dyDescent="0.25">
      <c r="A21" s="177" t="s">
        <v>10</v>
      </c>
      <c r="B21" s="177"/>
      <c r="D21" s="9" t="s">
        <v>30</v>
      </c>
      <c r="E21" s="20"/>
    </row>
    <row r="22" spans="1:5" ht="19.899999999999999" customHeight="1" x14ac:dyDescent="0.25">
      <c r="A22" s="28" t="s">
        <v>4</v>
      </c>
      <c r="B22" s="29" t="str">
        <f>B18</f>
        <v>Gymnázium M.R.Štefánika a ZŠ Šamorín</v>
      </c>
      <c r="C22" s="29" t="str">
        <f>B19</f>
        <v>Spojená škola Holíč</v>
      </c>
      <c r="D22" s="3" t="s">
        <v>214</v>
      </c>
      <c r="E22" s="20"/>
    </row>
    <row r="23" spans="1:5" ht="19.899999999999999" customHeight="1" x14ac:dyDescent="0.25">
      <c r="A23" s="28" t="s">
        <v>5</v>
      </c>
      <c r="B23" s="29" t="str">
        <f>B17</f>
        <v>SPŠ technická Trnava</v>
      </c>
      <c r="C23" s="29" t="str">
        <f>B18</f>
        <v>Gymnázium M.R.Štefánika a ZŠ Šamorín</v>
      </c>
      <c r="D23" s="3" t="s">
        <v>215</v>
      </c>
      <c r="E23" s="20"/>
    </row>
    <row r="24" spans="1:5" ht="19.899999999999999" customHeight="1" x14ac:dyDescent="0.25">
      <c r="A24" s="28" t="s">
        <v>6</v>
      </c>
      <c r="B24" s="29" t="str">
        <f>B19</f>
        <v>Spojená škola Holíč</v>
      </c>
      <c r="C24" s="29" t="str">
        <f>B17</f>
        <v>SPŠ technická Trnava</v>
      </c>
      <c r="D24" s="3" t="s">
        <v>216</v>
      </c>
      <c r="E24" s="20"/>
    </row>
    <row r="25" spans="1:5" ht="19.899999999999999" customHeight="1" x14ac:dyDescent="0.25">
      <c r="B25" s="19"/>
      <c r="C25" s="19"/>
      <c r="E25" s="20"/>
    </row>
    <row r="26" spans="1:5" ht="19.899999999999999" customHeight="1" x14ac:dyDescent="0.25">
      <c r="A26" s="177" t="s">
        <v>13</v>
      </c>
      <c r="B26" s="177"/>
      <c r="E26" s="20"/>
    </row>
    <row r="27" spans="1:5" ht="19.899999999999999" customHeight="1" x14ac:dyDescent="0.25">
      <c r="A27" s="28" t="s">
        <v>4</v>
      </c>
      <c r="B27" s="32" t="str">
        <f>C7</f>
        <v>SPŠ technická Trnava</v>
      </c>
      <c r="E27" s="20"/>
    </row>
    <row r="28" spans="1:5" ht="19.899999999999999" customHeight="1" x14ac:dyDescent="0.25">
      <c r="A28" s="28" t="s">
        <v>5</v>
      </c>
      <c r="B28" s="32" t="str">
        <f>C12</f>
        <v>Spojená škola Holíč</v>
      </c>
      <c r="E28" s="20"/>
    </row>
    <row r="29" spans="1:5" ht="19.899999999999999" customHeight="1" x14ac:dyDescent="0.25">
      <c r="A29" s="28" t="s">
        <v>6</v>
      </c>
      <c r="B29" s="32" t="str">
        <f>C13</f>
        <v>Gymnázium M.R.Štefánika a ZŠ Šamorín</v>
      </c>
      <c r="E29" s="20"/>
    </row>
    <row r="30" spans="1:5" ht="19.899999999999999" customHeight="1" x14ac:dyDescent="0.25">
      <c r="B30" s="5"/>
      <c r="E30" s="20"/>
    </row>
    <row r="31" spans="1:5" ht="19.899999999999999" customHeight="1" x14ac:dyDescent="0.25">
      <c r="B31" s="5"/>
      <c r="E31" s="20"/>
    </row>
    <row r="32" spans="1:5" ht="19.899999999999999" customHeight="1" x14ac:dyDescent="0.25">
      <c r="A32" s="177" t="s">
        <v>8</v>
      </c>
      <c r="B32" s="177"/>
      <c r="E32" s="20"/>
    </row>
    <row r="33" spans="1:5" ht="19.899999999999999" customHeight="1" x14ac:dyDescent="0.25">
      <c r="A33" s="28" t="s">
        <v>4</v>
      </c>
      <c r="B33" s="106" t="str">
        <f>C11</f>
        <v>OA Senica</v>
      </c>
      <c r="E33" s="20"/>
    </row>
    <row r="34" spans="1:5" ht="19.899999999999999" customHeight="1" x14ac:dyDescent="0.25">
      <c r="A34" s="28" t="s">
        <v>5</v>
      </c>
      <c r="B34" s="107" t="str">
        <f>C8</f>
        <v>SPŠE Piešťany</v>
      </c>
      <c r="E34" s="20"/>
    </row>
    <row r="35" spans="1:5" ht="19.899999999999999" customHeight="1" x14ac:dyDescent="0.25">
      <c r="A35" s="28" t="s">
        <v>6</v>
      </c>
      <c r="B35" s="107" t="str">
        <f>C10</f>
        <v>Gymnázium Zoltána Kodálya s vjm Galanta</v>
      </c>
      <c r="E35" s="20"/>
    </row>
    <row r="36" spans="1:5" ht="19.899999999999999" customHeight="1" x14ac:dyDescent="0.25">
      <c r="B36" s="5"/>
      <c r="E36" s="20"/>
    </row>
    <row r="37" spans="1:5" ht="19.899999999999999" customHeight="1" x14ac:dyDescent="0.25">
      <c r="A37" s="177" t="s">
        <v>10</v>
      </c>
      <c r="B37" s="177"/>
      <c r="D37" s="9" t="s">
        <v>30</v>
      </c>
      <c r="E37" s="20"/>
    </row>
    <row r="38" spans="1:5" ht="19.899999999999999" customHeight="1" x14ac:dyDescent="0.25">
      <c r="A38" s="28" t="s">
        <v>4</v>
      </c>
      <c r="B38" s="29" t="str">
        <f>B34</f>
        <v>SPŠE Piešťany</v>
      </c>
      <c r="C38" s="29" t="str">
        <f>B35</f>
        <v>Gymnázium Zoltána Kodálya s vjm Galanta</v>
      </c>
      <c r="D38" s="104" t="s">
        <v>217</v>
      </c>
      <c r="E38" s="20"/>
    </row>
    <row r="39" spans="1:5" s="5" customFormat="1" ht="19.899999999999999" customHeight="1" x14ac:dyDescent="0.25">
      <c r="A39" s="28" t="s">
        <v>5</v>
      </c>
      <c r="B39" s="29" t="str">
        <f>B33</f>
        <v>OA Senica</v>
      </c>
      <c r="C39" s="29" t="str">
        <f>B34</f>
        <v>SPŠE Piešťany</v>
      </c>
      <c r="D39" s="104" t="s">
        <v>218</v>
      </c>
      <c r="E39" s="20"/>
    </row>
    <row r="40" spans="1:5" x14ac:dyDescent="0.25">
      <c r="A40" s="28" t="s">
        <v>6</v>
      </c>
      <c r="B40" s="29" t="str">
        <f>B35</f>
        <v>Gymnázium Zoltána Kodálya s vjm Galanta</v>
      </c>
      <c r="C40" s="29" t="str">
        <f>B33</f>
        <v>OA Senica</v>
      </c>
      <c r="D40" s="104" t="s">
        <v>219</v>
      </c>
      <c r="E40" s="20"/>
    </row>
    <row r="41" spans="1:5" x14ac:dyDescent="0.25">
      <c r="B41" s="19"/>
      <c r="C41" s="19"/>
      <c r="D41" s="24"/>
      <c r="E41" s="20"/>
    </row>
    <row r="42" spans="1:5" x14ac:dyDescent="0.25">
      <c r="A42" s="177" t="s">
        <v>14</v>
      </c>
      <c r="B42" s="177"/>
      <c r="D42" s="24"/>
      <c r="E42" s="20"/>
    </row>
    <row r="43" spans="1:5" x14ac:dyDescent="0.25">
      <c r="A43" s="28" t="s">
        <v>4</v>
      </c>
      <c r="B43" s="32" t="str">
        <f>C8</f>
        <v>SPŠE Piešťany</v>
      </c>
      <c r="D43" s="24"/>
      <c r="E43" s="20"/>
    </row>
    <row r="44" spans="1:5" x14ac:dyDescent="0.25">
      <c r="A44" s="28" t="s">
        <v>5</v>
      </c>
      <c r="B44" s="32" t="str">
        <f>C10</f>
        <v>Gymnázium Zoltána Kodálya s vjm Galanta</v>
      </c>
      <c r="D44" s="24"/>
      <c r="E44" s="20"/>
    </row>
    <row r="45" spans="1:5" x14ac:dyDescent="0.25">
      <c r="A45" s="28" t="s">
        <v>6</v>
      </c>
      <c r="B45" s="32" t="str">
        <f>C11</f>
        <v>OA Senica</v>
      </c>
      <c r="D45" s="24"/>
      <c r="E45" s="20"/>
    </row>
    <row r="46" spans="1:5" x14ac:dyDescent="0.25">
      <c r="D46" s="24"/>
    </row>
    <row r="47" spans="1:5" x14ac:dyDescent="0.25">
      <c r="A47" s="28"/>
      <c r="B47" s="58" t="s">
        <v>74</v>
      </c>
      <c r="C47" s="28"/>
      <c r="D47" s="15"/>
    </row>
    <row r="48" spans="1:5" x14ac:dyDescent="0.25">
      <c r="A48" s="28"/>
      <c r="B48" s="58" t="str">
        <f>B29</f>
        <v>Gymnázium M.R.Štefánika a ZŠ Šamorín</v>
      </c>
      <c r="C48" s="28" t="str">
        <f>B45</f>
        <v>OA Senica</v>
      </c>
      <c r="D48" s="104" t="s">
        <v>222</v>
      </c>
      <c r="E48" s="9"/>
    </row>
    <row r="49" spans="1:4" x14ac:dyDescent="0.25">
      <c r="A49" s="28"/>
      <c r="B49" s="58"/>
      <c r="C49" s="28"/>
      <c r="D49" s="15"/>
    </row>
    <row r="50" spans="1:4" x14ac:dyDescent="0.25">
      <c r="A50" s="28"/>
      <c r="B50" s="58"/>
      <c r="C50" s="28"/>
      <c r="D50" s="15"/>
    </row>
    <row r="51" spans="1:4" x14ac:dyDescent="0.25">
      <c r="A51" s="28"/>
      <c r="B51" s="58" t="s">
        <v>75</v>
      </c>
      <c r="C51" s="28"/>
      <c r="D51" s="15"/>
    </row>
    <row r="52" spans="1:4" x14ac:dyDescent="0.25">
      <c r="A52" s="28" t="s">
        <v>46</v>
      </c>
      <c r="B52" s="58" t="str">
        <f>B27</f>
        <v>SPŠ technická Trnava</v>
      </c>
      <c r="C52" s="28" t="str">
        <f>B44</f>
        <v>Gymnázium Zoltána Kodálya s vjm Galanta</v>
      </c>
      <c r="D52" s="104" t="s">
        <v>220</v>
      </c>
    </row>
    <row r="53" spans="1:4" x14ac:dyDescent="0.25">
      <c r="A53" s="28" t="s">
        <v>47</v>
      </c>
      <c r="B53" s="58" t="str">
        <f>B43</f>
        <v>SPŠE Piešťany</v>
      </c>
      <c r="C53" s="28" t="str">
        <f>B28</f>
        <v>Spojená škola Holíč</v>
      </c>
      <c r="D53" s="98" t="s">
        <v>221</v>
      </c>
    </row>
    <row r="54" spans="1:4" x14ac:dyDescent="0.25">
      <c r="A54" s="28"/>
      <c r="B54" s="58"/>
      <c r="C54" s="28"/>
      <c r="D54" s="15"/>
    </row>
    <row r="55" spans="1:4" x14ac:dyDescent="0.25">
      <c r="A55" s="28"/>
      <c r="B55" s="58" t="s">
        <v>48</v>
      </c>
      <c r="C55" s="28"/>
      <c r="D55" s="15"/>
    </row>
    <row r="56" spans="1:4" x14ac:dyDescent="0.25">
      <c r="A56" s="28"/>
      <c r="B56" s="58" t="str">
        <f>C53</f>
        <v>Spojená škola Holíč</v>
      </c>
      <c r="C56" s="28" t="str">
        <f>C52</f>
        <v>Gymnázium Zoltána Kodálya s vjm Galanta</v>
      </c>
      <c r="D56" s="98" t="s">
        <v>223</v>
      </c>
    </row>
    <row r="57" spans="1:4" x14ac:dyDescent="0.25">
      <c r="A57" s="28"/>
      <c r="B57" s="58" t="s">
        <v>49</v>
      </c>
      <c r="C57" s="28"/>
      <c r="D57" s="15"/>
    </row>
    <row r="58" spans="1:4" x14ac:dyDescent="0.25">
      <c r="A58" s="28"/>
      <c r="B58" s="58" t="str">
        <f>B53</f>
        <v>SPŠE Piešťany</v>
      </c>
      <c r="C58" s="58" t="str">
        <f>B52</f>
        <v>SPŠ technická Trnava</v>
      </c>
      <c r="D58" s="98" t="s">
        <v>224</v>
      </c>
    </row>
    <row r="60" spans="1:4" x14ac:dyDescent="0.25">
      <c r="A60" s="177" t="s">
        <v>16</v>
      </c>
      <c r="B60" s="177"/>
    </row>
    <row r="61" spans="1:4" x14ac:dyDescent="0.25">
      <c r="A61" s="39" t="s">
        <v>4</v>
      </c>
      <c r="B61" s="79" t="str">
        <f>B58</f>
        <v>SPŠE Piešťany</v>
      </c>
    </row>
    <row r="62" spans="1:4" x14ac:dyDescent="0.25">
      <c r="A62" s="28" t="s">
        <v>5</v>
      </c>
      <c r="B62" s="79" t="str">
        <f>C58</f>
        <v>SPŠ technická Trnava</v>
      </c>
    </row>
    <row r="63" spans="1:4" x14ac:dyDescent="0.25">
      <c r="A63" s="28" t="s">
        <v>6</v>
      </c>
      <c r="B63" s="79" t="str">
        <f>B56</f>
        <v>Spojená škola Holíč</v>
      </c>
    </row>
    <row r="64" spans="1:4" x14ac:dyDescent="0.25">
      <c r="A64" s="4" t="s">
        <v>7</v>
      </c>
      <c r="B64" s="32" t="str">
        <f>C56</f>
        <v>Gymnázium Zoltána Kodálya s vjm Galanta</v>
      </c>
    </row>
    <row r="65" spans="1:4" x14ac:dyDescent="0.25">
      <c r="A65" s="28" t="s">
        <v>11</v>
      </c>
      <c r="B65" s="79" t="str">
        <f>B48</f>
        <v>Gymnázium M.R.Štefánika a ZŠ Šamorín</v>
      </c>
    </row>
    <row r="66" spans="1:4" x14ac:dyDescent="0.25">
      <c r="A66" s="28" t="s">
        <v>12</v>
      </c>
      <c r="B66" s="32" t="str">
        <f>C48</f>
        <v>OA Senica</v>
      </c>
    </row>
    <row r="69" spans="1:4" x14ac:dyDescent="0.25">
      <c r="A69" s="174" t="s">
        <v>39</v>
      </c>
      <c r="B69" s="174"/>
    </row>
    <row r="70" spans="1:4" x14ac:dyDescent="0.25">
      <c r="A70" s="97"/>
      <c r="B70" s="70" t="s">
        <v>225</v>
      </c>
      <c r="C70" s="3" t="s">
        <v>60</v>
      </c>
    </row>
    <row r="71" spans="1:4" x14ac:dyDescent="0.25">
      <c r="A71" s="97"/>
      <c r="B71" s="70" t="s">
        <v>226</v>
      </c>
      <c r="C71" s="3" t="s">
        <v>82</v>
      </c>
    </row>
    <row r="72" spans="1:4" s="5" customFormat="1" x14ac:dyDescent="0.25">
      <c r="B72" s="113"/>
    </row>
    <row r="73" spans="1:4" s="5" customFormat="1" x14ac:dyDescent="0.25">
      <c r="B73" s="113"/>
    </row>
    <row r="74" spans="1:4" x14ac:dyDescent="0.25">
      <c r="B74" s="175" t="s">
        <v>79</v>
      </c>
      <c r="C74" s="175"/>
    </row>
    <row r="75" spans="1:4" x14ac:dyDescent="0.25">
      <c r="B75" s="9" t="s">
        <v>26</v>
      </c>
      <c r="C75" s="9"/>
    </row>
    <row r="76" spans="1:4" x14ac:dyDescent="0.25">
      <c r="B76" s="175" t="s">
        <v>83</v>
      </c>
      <c r="C76" s="175"/>
    </row>
    <row r="77" spans="1:4" ht="16.5" thickBot="1" x14ac:dyDescent="0.3">
      <c r="B77" s="8" t="s">
        <v>185</v>
      </c>
      <c r="C77" s="90"/>
    </row>
    <row r="78" spans="1:4" ht="16.5" thickBot="1" x14ac:dyDescent="0.3">
      <c r="B78" s="176" t="s">
        <v>84</v>
      </c>
      <c r="C78" s="176"/>
      <c r="D78" s="10" t="s">
        <v>27</v>
      </c>
    </row>
    <row r="79" spans="1:4" ht="16.5" thickBot="1" x14ac:dyDescent="0.3">
      <c r="B79" s="1" t="s">
        <v>17</v>
      </c>
      <c r="C79" s="1" t="s">
        <v>1</v>
      </c>
      <c r="D79" s="11" t="s">
        <v>28</v>
      </c>
    </row>
    <row r="80" spans="1:4" x14ac:dyDescent="0.25">
      <c r="B80" s="33" t="s">
        <v>18</v>
      </c>
      <c r="C80" s="105" t="s">
        <v>98</v>
      </c>
      <c r="D80" s="13" t="s">
        <v>189</v>
      </c>
    </row>
    <row r="81" spans="1:5" x14ac:dyDescent="0.25">
      <c r="B81" s="14" t="s">
        <v>19</v>
      </c>
      <c r="C81" s="105" t="s">
        <v>99</v>
      </c>
      <c r="D81" s="34" t="s">
        <v>188</v>
      </c>
    </row>
    <row r="82" spans="1:5" x14ac:dyDescent="0.25">
      <c r="B82" s="12" t="s">
        <v>20</v>
      </c>
      <c r="C82" s="105" t="s">
        <v>68</v>
      </c>
      <c r="D82" s="15"/>
    </row>
    <row r="83" spans="1:5" x14ac:dyDescent="0.25">
      <c r="B83" s="12" t="s">
        <v>21</v>
      </c>
      <c r="C83" s="105" t="s">
        <v>100</v>
      </c>
      <c r="D83" s="15" t="s">
        <v>190</v>
      </c>
    </row>
    <row r="84" spans="1:5" x14ac:dyDescent="0.25">
      <c r="B84" s="12" t="s">
        <v>22</v>
      </c>
      <c r="C84" s="87" t="s">
        <v>101</v>
      </c>
      <c r="D84" s="15" t="s">
        <v>191</v>
      </c>
    </row>
    <row r="85" spans="1:5" x14ac:dyDescent="0.25">
      <c r="B85" s="12" t="s">
        <v>23</v>
      </c>
      <c r="C85" s="87" t="s">
        <v>102</v>
      </c>
      <c r="D85" s="15" t="s">
        <v>192</v>
      </c>
    </row>
    <row r="86" spans="1:5" ht="16.5" thickBot="1" x14ac:dyDescent="0.3">
      <c r="B86" s="16" t="s">
        <v>24</v>
      </c>
      <c r="C86" s="87" t="s">
        <v>103</v>
      </c>
      <c r="D86" s="17" t="s">
        <v>193</v>
      </c>
    </row>
    <row r="87" spans="1:5" x14ac:dyDescent="0.25">
      <c r="B87" s="22"/>
      <c r="C87" s="23"/>
      <c r="D87" s="24"/>
    </row>
    <row r="88" spans="1:5" x14ac:dyDescent="0.25">
      <c r="A88" s="177" t="s">
        <v>2</v>
      </c>
      <c r="B88" s="177"/>
      <c r="E88" s="20"/>
    </row>
    <row r="89" spans="1:5" x14ac:dyDescent="0.25">
      <c r="A89" s="177" t="s">
        <v>3</v>
      </c>
      <c r="B89" s="177"/>
      <c r="E89" s="20"/>
    </row>
    <row r="90" spans="1:5" x14ac:dyDescent="0.25">
      <c r="A90" s="28" t="s">
        <v>4</v>
      </c>
      <c r="B90" s="106" t="str">
        <f>C81</f>
        <v>Gymnázium P.C. Piešťany</v>
      </c>
      <c r="E90" s="20"/>
    </row>
    <row r="91" spans="1:5" x14ac:dyDescent="0.25">
      <c r="A91" s="28" t="s">
        <v>5</v>
      </c>
      <c r="B91" s="107" t="str">
        <f>C80</f>
        <v>Gym a SŠŠ Trnava</v>
      </c>
      <c r="E91" s="20"/>
    </row>
    <row r="92" spans="1:5" x14ac:dyDescent="0.25">
      <c r="A92" s="28" t="s">
        <v>6</v>
      </c>
      <c r="B92" s="106" t="str">
        <f>C85</f>
        <v>Spojená škola Holíč</v>
      </c>
      <c r="E92" s="20"/>
    </row>
    <row r="93" spans="1:5" x14ac:dyDescent="0.25">
      <c r="B93" s="5"/>
      <c r="E93" s="20"/>
    </row>
    <row r="94" spans="1:5" x14ac:dyDescent="0.25">
      <c r="A94" s="177" t="s">
        <v>10</v>
      </c>
      <c r="B94" s="177"/>
      <c r="D94" s="9" t="s">
        <v>30</v>
      </c>
      <c r="E94" s="20"/>
    </row>
    <row r="95" spans="1:5" x14ac:dyDescent="0.25">
      <c r="A95" s="28" t="s">
        <v>4</v>
      </c>
      <c r="B95" s="29" t="str">
        <f>B91</f>
        <v>Gym a SŠŠ Trnava</v>
      </c>
      <c r="C95" s="29" t="str">
        <f>B92</f>
        <v>Spojená škola Holíč</v>
      </c>
      <c r="D95" s="98" t="s">
        <v>272</v>
      </c>
      <c r="E95" s="20"/>
    </row>
    <row r="96" spans="1:5" x14ac:dyDescent="0.25">
      <c r="A96" s="28" t="s">
        <v>5</v>
      </c>
      <c r="B96" s="29" t="str">
        <f>B90</f>
        <v>Gymnázium P.C. Piešťany</v>
      </c>
      <c r="C96" s="29" t="str">
        <f>B91</f>
        <v>Gym a SŠŠ Trnava</v>
      </c>
      <c r="D96" s="98" t="s">
        <v>273</v>
      </c>
      <c r="E96" s="20"/>
    </row>
    <row r="97" spans="1:6" x14ac:dyDescent="0.25">
      <c r="A97" s="28" t="s">
        <v>6</v>
      </c>
      <c r="B97" s="29" t="str">
        <f>B92</f>
        <v>Spojená škola Holíč</v>
      </c>
      <c r="C97" s="29" t="str">
        <f>B90</f>
        <v>Gymnázium P.C. Piešťany</v>
      </c>
      <c r="D97" s="98" t="s">
        <v>274</v>
      </c>
      <c r="E97" s="20"/>
    </row>
    <row r="98" spans="1:6" x14ac:dyDescent="0.25">
      <c r="B98" s="19"/>
      <c r="C98" s="19"/>
      <c r="E98" s="20"/>
    </row>
    <row r="99" spans="1:6" x14ac:dyDescent="0.25">
      <c r="A99" s="177" t="s">
        <v>13</v>
      </c>
      <c r="B99" s="177"/>
      <c r="E99" s="20"/>
    </row>
    <row r="100" spans="1:6" x14ac:dyDescent="0.25">
      <c r="A100" s="28" t="s">
        <v>4</v>
      </c>
      <c r="B100" s="32" t="str">
        <f>B91</f>
        <v>Gym a SŠŠ Trnava</v>
      </c>
      <c r="E100" s="20"/>
    </row>
    <row r="101" spans="1:6" x14ac:dyDescent="0.25">
      <c r="A101" s="28" t="s">
        <v>5</v>
      </c>
      <c r="B101" s="32" t="str">
        <f>B90</f>
        <v>Gymnázium P.C. Piešťany</v>
      </c>
      <c r="E101" s="20"/>
    </row>
    <row r="102" spans="1:6" x14ac:dyDescent="0.25">
      <c r="A102" s="28" t="s">
        <v>6</v>
      </c>
      <c r="B102" s="32" t="str">
        <f>B92</f>
        <v>Spojená škola Holíč</v>
      </c>
      <c r="E102" s="20"/>
    </row>
    <row r="103" spans="1:6" x14ac:dyDescent="0.25">
      <c r="B103" s="5"/>
      <c r="E103" s="20"/>
    </row>
    <row r="104" spans="1:6" x14ac:dyDescent="0.25">
      <c r="B104" s="5"/>
      <c r="E104" s="20"/>
    </row>
    <row r="105" spans="1:6" x14ac:dyDescent="0.25">
      <c r="A105" s="177" t="s">
        <v>8</v>
      </c>
      <c r="B105" s="177"/>
      <c r="E105" s="20"/>
    </row>
    <row r="106" spans="1:6" x14ac:dyDescent="0.25">
      <c r="A106" s="28" t="s">
        <v>4</v>
      </c>
      <c r="B106" s="106" t="str">
        <f>C84</f>
        <v>Gymnázium L. Novomeského Senica</v>
      </c>
      <c r="E106" s="20"/>
    </row>
    <row r="107" spans="1:6" x14ac:dyDescent="0.25">
      <c r="A107" s="28" t="s">
        <v>5</v>
      </c>
      <c r="B107" s="107" t="str">
        <f>C83</f>
        <v>Gymnázium Zoltána Kodálya s vjm Galanta</v>
      </c>
      <c r="E107" s="20"/>
    </row>
    <row r="108" spans="1:6" x14ac:dyDescent="0.25">
      <c r="A108" s="28" t="s">
        <v>6</v>
      </c>
      <c r="B108" s="107" t="str">
        <f>C86</f>
        <v xml:space="preserve">Gymnázium M.R.Štefánika a ZŠ, Šamorín </v>
      </c>
      <c r="E108" s="20"/>
    </row>
    <row r="109" spans="1:6" x14ac:dyDescent="0.25">
      <c r="B109" s="5"/>
      <c r="E109" s="20"/>
    </row>
    <row r="110" spans="1:6" x14ac:dyDescent="0.25">
      <c r="A110" s="177" t="s">
        <v>10</v>
      </c>
      <c r="B110" s="177"/>
      <c r="D110" s="9" t="s">
        <v>30</v>
      </c>
      <c r="E110" s="20"/>
    </row>
    <row r="111" spans="1:6" x14ac:dyDescent="0.25">
      <c r="A111" s="28" t="s">
        <v>4</v>
      </c>
      <c r="B111" s="29" t="str">
        <f>B107</f>
        <v>Gymnázium Zoltána Kodálya s vjm Galanta</v>
      </c>
      <c r="C111" s="29" t="str">
        <f>B108</f>
        <v xml:space="preserve">Gymnázium M.R.Štefánika a ZŠ, Šamorín </v>
      </c>
      <c r="D111" s="104" t="s">
        <v>269</v>
      </c>
      <c r="E111" s="20"/>
    </row>
    <row r="112" spans="1:6" x14ac:dyDescent="0.25">
      <c r="A112" s="28" t="s">
        <v>5</v>
      </c>
      <c r="B112" s="29" t="str">
        <f>B106</f>
        <v>Gymnázium L. Novomeského Senica</v>
      </c>
      <c r="C112" s="29" t="str">
        <f>B107</f>
        <v>Gymnázium Zoltána Kodálya s vjm Galanta</v>
      </c>
      <c r="D112" s="104" t="s">
        <v>270</v>
      </c>
      <c r="E112" s="20"/>
      <c r="F112" s="5"/>
    </row>
    <row r="113" spans="1:5" x14ac:dyDescent="0.25">
      <c r="A113" s="28" t="s">
        <v>6</v>
      </c>
      <c r="B113" s="29" t="str">
        <f>B108</f>
        <v xml:space="preserve">Gymnázium M.R.Štefánika a ZŠ, Šamorín </v>
      </c>
      <c r="C113" s="29" t="str">
        <f>B106</f>
        <v>Gymnázium L. Novomeského Senica</v>
      </c>
      <c r="D113" s="104" t="s">
        <v>271</v>
      </c>
      <c r="E113" s="20"/>
    </row>
    <row r="114" spans="1:5" x14ac:dyDescent="0.25">
      <c r="B114" s="19"/>
      <c r="C114" s="19"/>
      <c r="D114" s="24"/>
      <c r="E114" s="20"/>
    </row>
    <row r="115" spans="1:5" x14ac:dyDescent="0.25">
      <c r="A115" s="177" t="s">
        <v>14</v>
      </c>
      <c r="B115" s="177"/>
      <c r="D115" s="24"/>
      <c r="E115" s="20"/>
    </row>
    <row r="116" spans="1:5" x14ac:dyDescent="0.25">
      <c r="A116" s="28" t="s">
        <v>4</v>
      </c>
      <c r="B116" s="32" t="str">
        <f>B106</f>
        <v>Gymnázium L. Novomeského Senica</v>
      </c>
      <c r="D116" s="24"/>
      <c r="E116" s="20"/>
    </row>
    <row r="117" spans="1:5" x14ac:dyDescent="0.25">
      <c r="A117" s="28" t="s">
        <v>5</v>
      </c>
      <c r="B117" s="32" t="str">
        <f>B108</f>
        <v xml:space="preserve">Gymnázium M.R.Štefánika a ZŠ, Šamorín </v>
      </c>
      <c r="D117" s="24"/>
      <c r="E117" s="20"/>
    </row>
    <row r="118" spans="1:5" x14ac:dyDescent="0.25">
      <c r="A118" s="28" t="s">
        <v>6</v>
      </c>
      <c r="B118" s="32" t="str">
        <f>B107</f>
        <v>Gymnázium Zoltána Kodálya s vjm Galanta</v>
      </c>
      <c r="D118" s="24"/>
      <c r="E118" s="20"/>
    </row>
    <row r="119" spans="1:5" x14ac:dyDescent="0.25">
      <c r="D119" s="24"/>
    </row>
    <row r="120" spans="1:5" x14ac:dyDescent="0.25">
      <c r="A120" s="28"/>
      <c r="B120" s="58" t="s">
        <v>74</v>
      </c>
      <c r="C120" s="28"/>
      <c r="D120" s="15"/>
    </row>
    <row r="121" spans="1:5" x14ac:dyDescent="0.25">
      <c r="A121" s="28"/>
      <c r="B121" s="58" t="str">
        <f>B102</f>
        <v>Spojená škola Holíč</v>
      </c>
      <c r="C121" s="28" t="str">
        <f>B118</f>
        <v>Gymnázium Zoltána Kodálya s vjm Galanta</v>
      </c>
      <c r="D121" s="104" t="s">
        <v>275</v>
      </c>
      <c r="E121" s="9"/>
    </row>
    <row r="122" spans="1:5" x14ac:dyDescent="0.25">
      <c r="A122" s="28"/>
      <c r="B122" s="58"/>
      <c r="C122" s="28"/>
      <c r="D122" s="15"/>
    </row>
    <row r="123" spans="1:5" x14ac:dyDescent="0.25">
      <c r="A123" s="28"/>
      <c r="B123" s="58"/>
      <c r="C123" s="28"/>
      <c r="D123" s="15"/>
    </row>
    <row r="124" spans="1:5" x14ac:dyDescent="0.25">
      <c r="A124" s="28"/>
      <c r="B124" s="58" t="s">
        <v>75</v>
      </c>
      <c r="C124" s="28"/>
      <c r="D124" s="15"/>
    </row>
    <row r="125" spans="1:5" x14ac:dyDescent="0.25">
      <c r="A125" s="28" t="s">
        <v>46</v>
      </c>
      <c r="B125" s="58" t="str">
        <f>B100</f>
        <v>Gym a SŠŠ Trnava</v>
      </c>
      <c r="C125" s="28" t="str">
        <f>B117</f>
        <v xml:space="preserve">Gymnázium M.R.Štefánika a ZŠ, Šamorín </v>
      </c>
      <c r="D125" s="104" t="s">
        <v>276</v>
      </c>
    </row>
    <row r="126" spans="1:5" x14ac:dyDescent="0.25">
      <c r="A126" s="28" t="s">
        <v>47</v>
      </c>
      <c r="B126" s="58" t="str">
        <f>B116</f>
        <v>Gymnázium L. Novomeského Senica</v>
      </c>
      <c r="C126" s="28" t="str">
        <f>B101</f>
        <v>Gymnázium P.C. Piešťany</v>
      </c>
      <c r="D126" s="98" t="s">
        <v>277</v>
      </c>
    </row>
    <row r="127" spans="1:5" x14ac:dyDescent="0.25">
      <c r="A127" s="28"/>
      <c r="B127" s="58"/>
      <c r="C127" s="28"/>
      <c r="D127" s="15"/>
    </row>
    <row r="128" spans="1:5" x14ac:dyDescent="0.25">
      <c r="A128" s="28"/>
      <c r="B128" s="58" t="s">
        <v>48</v>
      </c>
      <c r="C128" s="28"/>
      <c r="D128" s="15"/>
    </row>
    <row r="129" spans="1:4" x14ac:dyDescent="0.25">
      <c r="A129" s="28"/>
      <c r="B129" s="58" t="str">
        <f>C125</f>
        <v xml:space="preserve">Gymnázium M.R.Štefánika a ZŠ, Šamorín </v>
      </c>
      <c r="C129" s="28" t="str">
        <f>C126</f>
        <v>Gymnázium P.C. Piešťany</v>
      </c>
      <c r="D129" s="98" t="s">
        <v>278</v>
      </c>
    </row>
    <row r="130" spans="1:4" x14ac:dyDescent="0.25">
      <c r="A130" s="28"/>
      <c r="B130" s="58" t="s">
        <v>49</v>
      </c>
      <c r="C130" s="28"/>
      <c r="D130" s="15"/>
    </row>
    <row r="131" spans="1:4" x14ac:dyDescent="0.25">
      <c r="A131" s="28"/>
      <c r="B131" s="58" t="str">
        <f>B125</f>
        <v>Gym a SŠŠ Trnava</v>
      </c>
      <c r="C131" s="58" t="str">
        <f>B126</f>
        <v>Gymnázium L. Novomeského Senica</v>
      </c>
      <c r="D131" s="98" t="s">
        <v>279</v>
      </c>
    </row>
    <row r="133" spans="1:4" x14ac:dyDescent="0.25">
      <c r="A133" s="177" t="s">
        <v>16</v>
      </c>
      <c r="B133" s="177"/>
    </row>
    <row r="134" spans="1:4" x14ac:dyDescent="0.25">
      <c r="A134" s="39" t="s">
        <v>4</v>
      </c>
      <c r="B134" s="79" t="str">
        <f>B100</f>
        <v>Gym a SŠŠ Trnava</v>
      </c>
    </row>
    <row r="135" spans="1:4" x14ac:dyDescent="0.25">
      <c r="A135" s="28" t="s">
        <v>5</v>
      </c>
      <c r="B135" s="32" t="str">
        <f>B116</f>
        <v>Gymnázium L. Novomeského Senica</v>
      </c>
    </row>
    <row r="136" spans="1:4" x14ac:dyDescent="0.25">
      <c r="A136" s="28" t="s">
        <v>6</v>
      </c>
      <c r="B136" s="79" t="str">
        <f>B101</f>
        <v>Gymnázium P.C. Piešťany</v>
      </c>
    </row>
    <row r="137" spans="1:4" x14ac:dyDescent="0.25">
      <c r="A137" s="4" t="s">
        <v>7</v>
      </c>
      <c r="B137" s="32" t="str">
        <f>B117</f>
        <v xml:space="preserve">Gymnázium M.R.Štefánika a ZŠ, Šamorín </v>
      </c>
    </row>
    <row r="138" spans="1:4" x14ac:dyDescent="0.25">
      <c r="A138" s="28" t="s">
        <v>11</v>
      </c>
      <c r="B138" s="79" t="str">
        <f>B102</f>
        <v>Spojená škola Holíč</v>
      </c>
    </row>
    <row r="139" spans="1:4" x14ac:dyDescent="0.25">
      <c r="A139" s="28" t="s">
        <v>12</v>
      </c>
      <c r="B139" s="32" t="str">
        <f>B118</f>
        <v>Gymnázium Zoltána Kodálya s vjm Galanta</v>
      </c>
    </row>
    <row r="142" spans="1:4" x14ac:dyDescent="0.25">
      <c r="A142" s="174" t="s">
        <v>39</v>
      </c>
      <c r="B142" s="174"/>
    </row>
    <row r="143" spans="1:4" x14ac:dyDescent="0.25">
      <c r="A143" s="97"/>
      <c r="B143" s="70" t="s">
        <v>280</v>
      </c>
      <c r="C143" s="3" t="s">
        <v>81</v>
      </c>
    </row>
    <row r="144" spans="1:4" x14ac:dyDescent="0.25">
      <c r="A144" s="97"/>
      <c r="B144" s="70" t="s">
        <v>281</v>
      </c>
      <c r="C144" s="3" t="s">
        <v>61</v>
      </c>
    </row>
    <row r="146" spans="1:1" x14ac:dyDescent="0.25">
      <c r="A146" s="3" t="s">
        <v>282</v>
      </c>
    </row>
  </sheetData>
  <mergeCells count="24">
    <mergeCell ref="A69:B69"/>
    <mergeCell ref="A42:B42"/>
    <mergeCell ref="A60:B60"/>
    <mergeCell ref="B1:C1"/>
    <mergeCell ref="B3:C3"/>
    <mergeCell ref="B5:C5"/>
    <mergeCell ref="A15:B15"/>
    <mergeCell ref="A26:B26"/>
    <mergeCell ref="A16:B16"/>
    <mergeCell ref="A21:B21"/>
    <mergeCell ref="A32:B32"/>
    <mergeCell ref="A37:B37"/>
    <mergeCell ref="A142:B142"/>
    <mergeCell ref="A133:B133"/>
    <mergeCell ref="A115:B115"/>
    <mergeCell ref="A110:B110"/>
    <mergeCell ref="A105:B105"/>
    <mergeCell ref="B76:C76"/>
    <mergeCell ref="B74:C74"/>
    <mergeCell ref="A99:B99"/>
    <mergeCell ref="A94:B94"/>
    <mergeCell ref="A89:B89"/>
    <mergeCell ref="A88:B88"/>
    <mergeCell ref="B78:C78"/>
  </mergeCells>
  <pageMargins left="0.25" right="0.25" top="0.75" bottom="0.75" header="0.3" footer="0.3"/>
  <pageSetup paperSize="9" scale="31" fitToWidth="0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73"/>
  <sheetViews>
    <sheetView view="pageBreakPreview" topLeftCell="A58" zoomScale="80" zoomScaleNormal="100" zoomScaleSheetLayoutView="80" workbookViewId="0">
      <selection activeCell="C69" sqref="C69"/>
    </sheetView>
  </sheetViews>
  <sheetFormatPr defaultColWidth="9.140625" defaultRowHeight="15.75" x14ac:dyDescent="0.25"/>
  <cols>
    <col min="1" max="1" width="10.7109375" style="3" customWidth="1"/>
    <col min="2" max="2" width="50" style="3" customWidth="1"/>
    <col min="3" max="3" width="45.28515625" style="3" customWidth="1"/>
    <col min="4" max="4" width="12.28515625" style="3" customWidth="1"/>
    <col min="5" max="5" width="8.42578125" style="3" customWidth="1"/>
    <col min="6" max="6" width="8" style="3" customWidth="1"/>
    <col min="7" max="7" width="7.42578125" style="3" customWidth="1"/>
    <col min="8" max="8" width="8" style="3" customWidth="1"/>
    <col min="9" max="9" width="7.42578125" style="3" customWidth="1"/>
    <col min="10" max="10" width="8" style="3" customWidth="1"/>
    <col min="11" max="11" width="8.28515625" style="3" customWidth="1"/>
    <col min="12" max="12" width="7.7109375" style="3" customWidth="1"/>
    <col min="13" max="13" width="7.140625" style="3" customWidth="1"/>
    <col min="14" max="16384" width="9.140625" style="3"/>
  </cols>
  <sheetData>
    <row r="1" spans="1:5" x14ac:dyDescent="0.25">
      <c r="B1" s="175" t="s">
        <v>79</v>
      </c>
      <c r="C1" s="175"/>
    </row>
    <row r="2" spans="1:5" x14ac:dyDescent="0.25">
      <c r="B2" s="9" t="s">
        <v>26</v>
      </c>
      <c r="C2" s="9"/>
    </row>
    <row r="3" spans="1:5" x14ac:dyDescent="0.25">
      <c r="B3" s="175" t="s">
        <v>31</v>
      </c>
      <c r="C3" s="175"/>
    </row>
    <row r="4" spans="1:5" ht="16.5" thickBot="1" x14ac:dyDescent="0.3">
      <c r="B4" s="8" t="s">
        <v>34</v>
      </c>
      <c r="C4" s="90"/>
    </row>
    <row r="5" spans="1:5" ht="16.5" thickBot="1" x14ac:dyDescent="0.3">
      <c r="B5" s="176" t="s">
        <v>37</v>
      </c>
      <c r="C5" s="176"/>
      <c r="D5" s="49" t="s">
        <v>27</v>
      </c>
    </row>
    <row r="6" spans="1:5" ht="15.75" customHeight="1" thickBot="1" x14ac:dyDescent="0.3">
      <c r="B6" s="1" t="s">
        <v>17</v>
      </c>
      <c r="C6" s="1" t="s">
        <v>1</v>
      </c>
      <c r="D6" s="11" t="s">
        <v>28</v>
      </c>
    </row>
    <row r="7" spans="1:5" ht="15" customHeight="1" x14ac:dyDescent="0.25">
      <c r="B7" s="33" t="s">
        <v>18</v>
      </c>
      <c r="C7" s="105" t="s">
        <v>115</v>
      </c>
      <c r="D7" s="13" t="s">
        <v>189</v>
      </c>
    </row>
    <row r="8" spans="1:5" ht="15.75" customHeight="1" x14ac:dyDescent="0.25">
      <c r="B8" s="14" t="s">
        <v>19</v>
      </c>
      <c r="C8" s="105" t="s">
        <v>166</v>
      </c>
      <c r="D8" s="34" t="s">
        <v>190</v>
      </c>
    </row>
    <row r="9" spans="1:5" ht="15" customHeight="1" x14ac:dyDescent="0.25">
      <c r="B9" s="12" t="s">
        <v>20</v>
      </c>
      <c r="C9" s="87" t="s">
        <v>68</v>
      </c>
      <c r="D9" s="15"/>
    </row>
    <row r="10" spans="1:5" ht="15" customHeight="1" x14ac:dyDescent="0.25">
      <c r="B10" s="12" t="s">
        <v>21</v>
      </c>
      <c r="C10" s="117" t="s">
        <v>197</v>
      </c>
      <c r="D10" s="15" t="s">
        <v>193</v>
      </c>
    </row>
    <row r="11" spans="1:5" x14ac:dyDescent="0.25">
      <c r="B11" s="12" t="s">
        <v>22</v>
      </c>
      <c r="C11" s="56" t="s">
        <v>172</v>
      </c>
      <c r="D11" s="15" t="s">
        <v>191</v>
      </c>
    </row>
    <row r="12" spans="1:5" ht="15" customHeight="1" x14ac:dyDescent="0.25">
      <c r="B12" s="12" t="s">
        <v>23</v>
      </c>
      <c r="C12" s="56" t="s">
        <v>110</v>
      </c>
      <c r="D12" s="15" t="s">
        <v>188</v>
      </c>
    </row>
    <row r="13" spans="1:5" ht="16.5" thickBot="1" x14ac:dyDescent="0.3">
      <c r="B13" s="16" t="s">
        <v>24</v>
      </c>
      <c r="C13" s="118" t="s">
        <v>198</v>
      </c>
      <c r="D13" s="17" t="s">
        <v>192</v>
      </c>
    </row>
    <row r="14" spans="1:5" x14ac:dyDescent="0.25">
      <c r="B14" s="22"/>
      <c r="C14" s="114"/>
      <c r="D14" s="24"/>
    </row>
    <row r="15" spans="1:5" ht="15" customHeight="1" x14ac:dyDescent="0.25">
      <c r="A15" s="177" t="s">
        <v>2</v>
      </c>
      <c r="B15" s="177"/>
      <c r="E15" s="20"/>
    </row>
    <row r="16" spans="1:5" ht="19.899999999999999" customHeight="1" x14ac:dyDescent="0.25">
      <c r="A16" s="177" t="s">
        <v>3</v>
      </c>
      <c r="B16" s="177"/>
      <c r="E16" s="20"/>
    </row>
    <row r="17" spans="1:5" ht="16.5" customHeight="1" x14ac:dyDescent="0.25">
      <c r="A17" s="28" t="s">
        <v>4</v>
      </c>
      <c r="B17" s="107" t="str">
        <f>C12</f>
        <v>SZŠ Skalica</v>
      </c>
      <c r="E17" s="20"/>
    </row>
    <row r="18" spans="1:5" ht="17.25" customHeight="1" x14ac:dyDescent="0.25">
      <c r="A18" s="28" t="s">
        <v>5</v>
      </c>
      <c r="B18" s="106" t="str">
        <f>C7</f>
        <v>Gymnázium J. Hollého Trnava</v>
      </c>
      <c r="E18" s="20"/>
    </row>
    <row r="19" spans="1:5" ht="17.25" customHeight="1" x14ac:dyDescent="0.25">
      <c r="A19" s="28" t="s">
        <v>6</v>
      </c>
      <c r="B19" s="107" t="str">
        <f>C13</f>
        <v>Súkr. Gym. s VLM Dun.Streda</v>
      </c>
      <c r="E19" s="20"/>
    </row>
    <row r="20" spans="1:5" ht="18" customHeight="1" x14ac:dyDescent="0.25">
      <c r="B20" s="5"/>
      <c r="E20" s="20"/>
    </row>
    <row r="21" spans="1:5" ht="19.899999999999999" customHeight="1" x14ac:dyDescent="0.25">
      <c r="A21" s="177" t="s">
        <v>10</v>
      </c>
      <c r="B21" s="177"/>
      <c r="E21" s="20"/>
    </row>
    <row r="22" spans="1:5" ht="17.25" customHeight="1" x14ac:dyDescent="0.25">
      <c r="A22" s="28" t="s">
        <v>4</v>
      </c>
      <c r="B22" s="29" t="str">
        <f>B18</f>
        <v>Gymnázium J. Hollého Trnava</v>
      </c>
      <c r="C22" s="29" t="str">
        <f>B19</f>
        <v>Súkr. Gym. s VLM Dun.Streda</v>
      </c>
      <c r="D22" s="98" t="s">
        <v>238</v>
      </c>
      <c r="E22" s="20"/>
    </row>
    <row r="23" spans="1:5" ht="16.5" customHeight="1" x14ac:dyDescent="0.25">
      <c r="A23" s="28" t="s">
        <v>5</v>
      </c>
      <c r="B23" s="29" t="str">
        <f>B17</f>
        <v>SZŠ Skalica</v>
      </c>
      <c r="C23" s="29" t="str">
        <f>B18</f>
        <v>Gymnázium J. Hollého Trnava</v>
      </c>
      <c r="D23" s="98" t="s">
        <v>243</v>
      </c>
      <c r="E23" s="20"/>
    </row>
    <row r="24" spans="1:5" ht="17.25" customHeight="1" x14ac:dyDescent="0.25">
      <c r="A24" s="28" t="s">
        <v>6</v>
      </c>
      <c r="B24" s="29" t="str">
        <f>B19</f>
        <v>Súkr. Gym. s VLM Dun.Streda</v>
      </c>
      <c r="C24" s="29" t="str">
        <f>B17</f>
        <v>SZŠ Skalica</v>
      </c>
      <c r="D24" s="98" t="s">
        <v>239</v>
      </c>
      <c r="E24" s="20"/>
    </row>
    <row r="25" spans="1:5" ht="15.75" customHeight="1" x14ac:dyDescent="0.25">
      <c r="B25" s="19"/>
      <c r="C25" s="19"/>
      <c r="D25" s="24"/>
      <c r="E25" s="20"/>
    </row>
    <row r="26" spans="1:5" ht="16.5" customHeight="1" x14ac:dyDescent="0.25">
      <c r="A26" s="177" t="s">
        <v>13</v>
      </c>
      <c r="B26" s="177"/>
      <c r="D26" s="24"/>
      <c r="E26" s="20"/>
    </row>
    <row r="27" spans="1:5" ht="16.5" customHeight="1" x14ac:dyDescent="0.25">
      <c r="A27" s="28" t="s">
        <v>4</v>
      </c>
      <c r="B27" s="32" t="str">
        <f>B17</f>
        <v>SZŠ Skalica</v>
      </c>
      <c r="D27" s="24"/>
      <c r="E27" s="20"/>
    </row>
    <row r="28" spans="1:5" ht="16.5" customHeight="1" x14ac:dyDescent="0.25">
      <c r="A28" s="28" t="s">
        <v>5</v>
      </c>
      <c r="B28" s="32" t="str">
        <f>B19</f>
        <v>Súkr. Gym. s VLM Dun.Streda</v>
      </c>
      <c r="D28" s="24"/>
      <c r="E28" s="20"/>
    </row>
    <row r="29" spans="1:5" ht="15.75" customHeight="1" x14ac:dyDescent="0.25">
      <c r="A29" s="28" t="s">
        <v>6</v>
      </c>
      <c r="B29" s="32" t="str">
        <f>B18</f>
        <v>Gymnázium J. Hollého Trnava</v>
      </c>
      <c r="D29" s="24"/>
      <c r="E29" s="20"/>
    </row>
    <row r="30" spans="1:5" ht="14.25" customHeight="1" x14ac:dyDescent="0.25">
      <c r="B30" s="5"/>
      <c r="D30" s="24"/>
      <c r="E30" s="20"/>
    </row>
    <row r="31" spans="1:5" ht="15" customHeight="1" x14ac:dyDescent="0.25">
      <c r="B31" s="5"/>
      <c r="D31" s="24"/>
      <c r="E31" s="20"/>
    </row>
    <row r="32" spans="1:5" ht="15.75" customHeight="1" x14ac:dyDescent="0.25">
      <c r="A32" s="177" t="s">
        <v>8</v>
      </c>
      <c r="B32" s="177"/>
      <c r="D32" s="24"/>
      <c r="E32" s="20"/>
    </row>
    <row r="33" spans="1:5" ht="16.5" customHeight="1" x14ac:dyDescent="0.25">
      <c r="A33" s="28" t="s">
        <v>4</v>
      </c>
      <c r="B33" s="107" t="str">
        <f>C11</f>
        <v>OA Senica</v>
      </c>
      <c r="D33" s="24"/>
      <c r="E33" s="20"/>
    </row>
    <row r="34" spans="1:5" ht="16.5" customHeight="1" x14ac:dyDescent="0.25">
      <c r="A34" s="28" t="s">
        <v>5</v>
      </c>
      <c r="B34" s="107" t="str">
        <f>C8</f>
        <v>HA Piešťany</v>
      </c>
      <c r="D34" s="24"/>
      <c r="E34" s="20"/>
    </row>
    <row r="35" spans="1:5" ht="15" customHeight="1" x14ac:dyDescent="0.25">
      <c r="A35" s="28" t="s">
        <v>6</v>
      </c>
      <c r="B35" s="107" t="str">
        <f>C10</f>
        <v>Súkr. Bilingvalne gym. Galanta</v>
      </c>
      <c r="D35" s="24"/>
      <c r="E35" s="20"/>
    </row>
    <row r="36" spans="1:5" ht="15.75" customHeight="1" x14ac:dyDescent="0.25">
      <c r="B36" s="5"/>
      <c r="D36" s="24"/>
      <c r="E36" s="20"/>
    </row>
    <row r="37" spans="1:5" ht="17.25" customHeight="1" x14ac:dyDescent="0.25">
      <c r="A37" s="177" t="s">
        <v>10</v>
      </c>
      <c r="B37" s="177"/>
      <c r="D37" s="24"/>
      <c r="E37" s="20"/>
    </row>
    <row r="38" spans="1:5" ht="19.899999999999999" customHeight="1" x14ac:dyDescent="0.25">
      <c r="A38" s="28" t="s">
        <v>4</v>
      </c>
      <c r="B38" s="29" t="str">
        <f>B34</f>
        <v>HA Piešťany</v>
      </c>
      <c r="C38" s="29" t="str">
        <f>B35</f>
        <v>Súkr. Bilingvalne gym. Galanta</v>
      </c>
      <c r="D38" s="98" t="s">
        <v>260</v>
      </c>
      <c r="E38" s="20"/>
    </row>
    <row r="39" spans="1:5" s="5" customFormat="1" ht="19.899999999999999" customHeight="1" x14ac:dyDescent="0.25">
      <c r="A39" s="28" t="s">
        <v>5</v>
      </c>
      <c r="B39" s="29" t="str">
        <f>B33</f>
        <v>OA Senica</v>
      </c>
      <c r="C39" s="29" t="str">
        <f>B34</f>
        <v>HA Piešťany</v>
      </c>
      <c r="D39" s="98" t="s">
        <v>261</v>
      </c>
      <c r="E39" s="20"/>
    </row>
    <row r="40" spans="1:5" x14ac:dyDescent="0.25">
      <c r="A40" s="28" t="s">
        <v>6</v>
      </c>
      <c r="B40" s="29" t="str">
        <f>B35</f>
        <v>Súkr. Bilingvalne gym. Galanta</v>
      </c>
      <c r="C40" s="29" t="str">
        <f>B33</f>
        <v>OA Senica</v>
      </c>
      <c r="D40" s="98" t="s">
        <v>262</v>
      </c>
      <c r="E40" s="20"/>
    </row>
    <row r="41" spans="1:5" x14ac:dyDescent="0.25">
      <c r="B41" s="19"/>
      <c r="C41" s="19"/>
      <c r="E41" s="20"/>
    </row>
    <row r="42" spans="1:5" x14ac:dyDescent="0.25">
      <c r="A42" s="177" t="s">
        <v>14</v>
      </c>
      <c r="B42" s="177"/>
      <c r="E42" s="20"/>
    </row>
    <row r="43" spans="1:5" x14ac:dyDescent="0.25">
      <c r="A43" s="28" t="s">
        <v>4</v>
      </c>
      <c r="B43" s="32" t="str">
        <f>B33</f>
        <v>OA Senica</v>
      </c>
      <c r="E43" s="20"/>
    </row>
    <row r="44" spans="1:5" x14ac:dyDescent="0.25">
      <c r="A44" s="28" t="s">
        <v>5</v>
      </c>
      <c r="B44" s="32" t="str">
        <f>B35</f>
        <v>Súkr. Bilingvalne gym. Galanta</v>
      </c>
      <c r="E44" s="20"/>
    </row>
    <row r="45" spans="1:5" x14ac:dyDescent="0.25">
      <c r="A45" s="52" t="s">
        <v>6</v>
      </c>
      <c r="B45" s="53" t="str">
        <f>B34</f>
        <v>HA Piešťany</v>
      </c>
      <c r="E45" s="20"/>
    </row>
    <row r="46" spans="1:5" s="5" customFormat="1" x14ac:dyDescent="0.25">
      <c r="A46" s="4"/>
      <c r="B46" s="4"/>
      <c r="C46" s="4"/>
      <c r="D46" s="4"/>
      <c r="E46" s="50"/>
    </row>
    <row r="47" spans="1:5" s="5" customFormat="1" x14ac:dyDescent="0.25">
      <c r="A47" s="28"/>
      <c r="B47" s="58" t="s">
        <v>70</v>
      </c>
      <c r="C47" s="4"/>
      <c r="D47" s="4"/>
      <c r="E47" s="50"/>
    </row>
    <row r="48" spans="1:5" s="5" customFormat="1" x14ac:dyDescent="0.25">
      <c r="A48" s="28"/>
      <c r="B48" s="58" t="str">
        <f>B29</f>
        <v>Gymnázium J. Hollého Trnava</v>
      </c>
      <c r="C48" s="4" t="str">
        <f>B45</f>
        <v>HA Piešťany</v>
      </c>
      <c r="D48" s="99" t="s">
        <v>263</v>
      </c>
      <c r="E48" s="50"/>
    </row>
    <row r="49" spans="1:5" s="5" customFormat="1" x14ac:dyDescent="0.25">
      <c r="A49" s="28"/>
      <c r="B49" s="58"/>
      <c r="C49" s="4"/>
      <c r="D49" s="99"/>
      <c r="E49" s="50"/>
    </row>
    <row r="50" spans="1:5" s="5" customFormat="1" x14ac:dyDescent="0.25">
      <c r="A50" s="28"/>
      <c r="B50" s="58"/>
      <c r="C50" s="4"/>
      <c r="D50" s="99"/>
      <c r="E50" s="50"/>
    </row>
    <row r="51" spans="1:5" s="5" customFormat="1" x14ac:dyDescent="0.25">
      <c r="A51" s="28"/>
      <c r="B51" s="58" t="s">
        <v>71</v>
      </c>
      <c r="C51" s="4"/>
      <c r="D51" s="99"/>
      <c r="E51" s="50"/>
    </row>
    <row r="52" spans="1:5" s="5" customFormat="1" x14ac:dyDescent="0.25">
      <c r="A52" s="28" t="s">
        <v>46</v>
      </c>
      <c r="B52" s="58" t="str">
        <f>B27</f>
        <v>SZŠ Skalica</v>
      </c>
      <c r="C52" s="4" t="str">
        <f>B44</f>
        <v>Súkr. Bilingvalne gym. Galanta</v>
      </c>
      <c r="D52" s="99" t="s">
        <v>264</v>
      </c>
      <c r="E52" s="50"/>
    </row>
    <row r="53" spans="1:5" s="5" customFormat="1" x14ac:dyDescent="0.25">
      <c r="A53" s="28" t="s">
        <v>47</v>
      </c>
      <c r="B53" s="58" t="str">
        <f>B43</f>
        <v>OA Senica</v>
      </c>
      <c r="C53" s="4" t="str">
        <f>B28</f>
        <v>Súkr. Gym. s VLM Dun.Streda</v>
      </c>
      <c r="D53" s="99" t="s">
        <v>235</v>
      </c>
      <c r="E53" s="50"/>
    </row>
    <row r="54" spans="1:5" s="5" customFormat="1" x14ac:dyDescent="0.25">
      <c r="A54" s="28"/>
      <c r="B54" s="58"/>
      <c r="C54" s="4"/>
      <c r="D54" s="99"/>
      <c r="E54" s="50"/>
    </row>
    <row r="55" spans="1:5" s="5" customFormat="1" x14ac:dyDescent="0.25">
      <c r="A55" s="28"/>
      <c r="B55" s="58" t="s">
        <v>48</v>
      </c>
      <c r="C55" s="4"/>
      <c r="D55" s="96"/>
      <c r="E55" s="50"/>
    </row>
    <row r="56" spans="1:5" s="5" customFormat="1" x14ac:dyDescent="0.25">
      <c r="A56" s="28"/>
      <c r="B56" s="58" t="str">
        <f>C52</f>
        <v>Súkr. Bilingvalne gym. Galanta</v>
      </c>
      <c r="C56" s="4" t="str">
        <f>C53</f>
        <v>Súkr. Gym. s VLM Dun.Streda</v>
      </c>
      <c r="D56" s="99" t="s">
        <v>243</v>
      </c>
      <c r="E56" s="50"/>
    </row>
    <row r="57" spans="1:5" s="5" customFormat="1" x14ac:dyDescent="0.25">
      <c r="A57" s="28"/>
      <c r="B57" s="58" t="s">
        <v>49</v>
      </c>
      <c r="C57" s="4"/>
      <c r="D57" s="99"/>
      <c r="E57" s="50"/>
    </row>
    <row r="58" spans="1:5" s="5" customFormat="1" x14ac:dyDescent="0.25">
      <c r="A58" s="28"/>
      <c r="B58" s="58" t="str">
        <f>B52</f>
        <v>SZŠ Skalica</v>
      </c>
      <c r="C58" s="62" t="str">
        <f>B53</f>
        <v>OA Senica</v>
      </c>
      <c r="D58" s="99" t="s">
        <v>265</v>
      </c>
      <c r="E58" s="50"/>
    </row>
    <row r="59" spans="1:5" x14ac:dyDescent="0.25">
      <c r="A59" s="28"/>
      <c r="B59" s="28"/>
      <c r="C59" s="28"/>
      <c r="D59" s="78"/>
    </row>
    <row r="60" spans="1:5" x14ac:dyDescent="0.25">
      <c r="A60" s="54"/>
      <c r="B60" s="55" t="s">
        <v>16</v>
      </c>
    </row>
    <row r="61" spans="1:5" x14ac:dyDescent="0.25">
      <c r="A61" s="28" t="s">
        <v>4</v>
      </c>
      <c r="B61" s="79" t="str">
        <f>B43</f>
        <v>OA Senica</v>
      </c>
    </row>
    <row r="62" spans="1:5" x14ac:dyDescent="0.25">
      <c r="A62" s="28" t="s">
        <v>5</v>
      </c>
      <c r="B62" s="79" t="str">
        <f>B27</f>
        <v>SZŠ Skalica</v>
      </c>
    </row>
    <row r="63" spans="1:5" x14ac:dyDescent="0.25">
      <c r="A63" s="28" t="s">
        <v>6</v>
      </c>
      <c r="B63" s="79" t="str">
        <f>B44</f>
        <v>Súkr. Bilingvalne gym. Galanta</v>
      </c>
    </row>
    <row r="64" spans="1:5" x14ac:dyDescent="0.25">
      <c r="A64" s="28" t="s">
        <v>7</v>
      </c>
      <c r="B64" s="79" t="str">
        <f>B28</f>
        <v>Súkr. Gym. s VLM Dun.Streda</v>
      </c>
    </row>
    <row r="65" spans="1:3" x14ac:dyDescent="0.25">
      <c r="A65" s="28" t="s">
        <v>11</v>
      </c>
      <c r="B65" s="79" t="str">
        <f>B29</f>
        <v>Gymnázium J. Hollého Trnava</v>
      </c>
    </row>
    <row r="66" spans="1:3" x14ac:dyDescent="0.25">
      <c r="A66" s="28" t="s">
        <v>12</v>
      </c>
      <c r="B66" s="79" t="str">
        <f>B45</f>
        <v>HA Piešťany</v>
      </c>
    </row>
    <row r="68" spans="1:3" x14ac:dyDescent="0.25">
      <c r="A68" s="174" t="s">
        <v>40</v>
      </c>
      <c r="B68" s="174"/>
    </row>
    <row r="69" spans="1:3" x14ac:dyDescent="0.25">
      <c r="A69" s="97"/>
      <c r="B69" s="70" t="s">
        <v>266</v>
      </c>
      <c r="C69" s="60" t="s">
        <v>57</v>
      </c>
    </row>
    <row r="70" spans="1:3" x14ac:dyDescent="0.25">
      <c r="A70" s="97"/>
      <c r="B70" s="70" t="s">
        <v>267</v>
      </c>
      <c r="C70" s="60" t="s">
        <v>63</v>
      </c>
    </row>
    <row r="71" spans="1:3" x14ac:dyDescent="0.25">
      <c r="A71" s="97"/>
      <c r="B71" s="70" t="s">
        <v>268</v>
      </c>
      <c r="C71" s="60" t="s">
        <v>64</v>
      </c>
    </row>
    <row r="72" spans="1:3" x14ac:dyDescent="0.25">
      <c r="A72" s="61"/>
      <c r="B72" s="61"/>
    </row>
    <row r="73" spans="1:3" x14ac:dyDescent="0.25">
      <c r="A73" s="61"/>
      <c r="B73" s="61"/>
    </row>
  </sheetData>
  <mergeCells count="11">
    <mergeCell ref="A21:B21"/>
    <mergeCell ref="B1:C1"/>
    <mergeCell ref="B3:C3"/>
    <mergeCell ref="B5:C5"/>
    <mergeCell ref="A15:B15"/>
    <mergeCell ref="A16:B16"/>
    <mergeCell ref="A68:B68"/>
    <mergeCell ref="A26:B26"/>
    <mergeCell ref="A32:B32"/>
    <mergeCell ref="A37:B37"/>
    <mergeCell ref="A42:B42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79"/>
  <sheetViews>
    <sheetView view="pageBreakPreview" topLeftCell="A61" zoomScale="90" zoomScaleNormal="100" zoomScaleSheetLayoutView="90" workbookViewId="0">
      <selection activeCell="A15" sqref="A15:C15"/>
    </sheetView>
  </sheetViews>
  <sheetFormatPr defaultColWidth="8.7109375" defaultRowHeight="15.75" x14ac:dyDescent="0.25"/>
  <cols>
    <col min="1" max="1" width="8.42578125" style="3" customWidth="1"/>
    <col min="2" max="2" width="44.42578125" style="3" customWidth="1"/>
    <col min="3" max="3" width="46.7109375" style="3" customWidth="1"/>
    <col min="4" max="4" width="13.7109375" style="3" customWidth="1"/>
    <col min="5" max="5" width="7" customWidth="1"/>
  </cols>
  <sheetData>
    <row r="1" spans="1:4" x14ac:dyDescent="0.25">
      <c r="B1" s="175" t="s">
        <v>79</v>
      </c>
      <c r="C1" s="175"/>
    </row>
    <row r="2" spans="1:4" x14ac:dyDescent="0.25">
      <c r="B2" s="9" t="s">
        <v>25</v>
      </c>
      <c r="C2" s="9" t="s">
        <v>26</v>
      </c>
    </row>
    <row r="3" spans="1:4" x14ac:dyDescent="0.25">
      <c r="B3" s="175" t="s">
        <v>32</v>
      </c>
      <c r="C3" s="175"/>
    </row>
    <row r="4" spans="1:4" ht="19.899999999999999" customHeight="1" thickBot="1" x14ac:dyDescent="0.3">
      <c r="B4" s="7" t="s">
        <v>41</v>
      </c>
      <c r="C4" s="90"/>
    </row>
    <row r="5" spans="1:4" ht="19.899999999999999" customHeight="1" thickBot="1" x14ac:dyDescent="0.3">
      <c r="B5" s="176" t="s">
        <v>53</v>
      </c>
      <c r="C5" s="176"/>
      <c r="D5" s="10" t="s">
        <v>27</v>
      </c>
    </row>
    <row r="6" spans="1:4" ht="19.899999999999999" customHeight="1" thickBot="1" x14ac:dyDescent="0.3">
      <c r="B6" s="1" t="s">
        <v>17</v>
      </c>
      <c r="C6" s="1" t="s">
        <v>1</v>
      </c>
      <c r="D6" s="11" t="s">
        <v>28</v>
      </c>
    </row>
    <row r="7" spans="1:4" ht="19.899999999999999" customHeight="1" x14ac:dyDescent="0.25">
      <c r="B7" s="12" t="s">
        <v>18</v>
      </c>
      <c r="C7" s="105" t="s">
        <v>98</v>
      </c>
      <c r="D7" s="13" t="s">
        <v>194</v>
      </c>
    </row>
    <row r="8" spans="1:4" ht="19.899999999999999" customHeight="1" x14ac:dyDescent="0.25">
      <c r="B8" s="14" t="s">
        <v>19</v>
      </c>
      <c r="C8" s="87" t="s">
        <v>116</v>
      </c>
      <c r="D8" s="15" t="s">
        <v>190</v>
      </c>
    </row>
    <row r="9" spans="1:4" ht="19.899999999999999" customHeight="1" x14ac:dyDescent="0.25">
      <c r="B9" s="12" t="s">
        <v>20</v>
      </c>
      <c r="C9" s="87" t="s">
        <v>117</v>
      </c>
      <c r="D9" s="15" t="s">
        <v>192</v>
      </c>
    </row>
    <row r="10" spans="1:4" ht="19.899999999999999" customHeight="1" x14ac:dyDescent="0.25">
      <c r="B10" s="12" t="s">
        <v>21</v>
      </c>
      <c r="C10" s="87" t="s">
        <v>118</v>
      </c>
      <c r="D10" s="15" t="s">
        <v>188</v>
      </c>
    </row>
    <row r="11" spans="1:4" ht="19.899999999999999" customHeight="1" x14ac:dyDescent="0.25">
      <c r="B11" s="12" t="s">
        <v>22</v>
      </c>
      <c r="C11" s="56" t="s">
        <v>172</v>
      </c>
      <c r="D11" s="15" t="s">
        <v>189</v>
      </c>
    </row>
    <row r="12" spans="1:4" ht="19.899999999999999" customHeight="1" x14ac:dyDescent="0.25">
      <c r="B12" s="12" t="s">
        <v>23</v>
      </c>
      <c r="C12" s="56" t="s">
        <v>199</v>
      </c>
      <c r="D12" s="15" t="s">
        <v>191</v>
      </c>
    </row>
    <row r="13" spans="1:4" ht="19.899999999999999" customHeight="1" thickBot="1" x14ac:dyDescent="0.3">
      <c r="B13" s="16" t="s">
        <v>24</v>
      </c>
      <c r="C13" s="105" t="s">
        <v>107</v>
      </c>
      <c r="D13" s="17" t="s">
        <v>193</v>
      </c>
    </row>
    <row r="14" spans="1:4" ht="19.899999999999999" customHeight="1" x14ac:dyDescent="0.25"/>
    <row r="15" spans="1:4" ht="19.899999999999999" customHeight="1" x14ac:dyDescent="0.25">
      <c r="A15" s="18" t="s">
        <v>9</v>
      </c>
    </row>
    <row r="16" spans="1:4" ht="19.899999999999999" customHeight="1" x14ac:dyDescent="0.25">
      <c r="A16" s="177" t="s">
        <v>2</v>
      </c>
      <c r="B16" s="177"/>
    </row>
    <row r="17" spans="1:4" ht="19.899999999999999" customHeight="1" x14ac:dyDescent="0.25">
      <c r="A17" s="177" t="s">
        <v>3</v>
      </c>
      <c r="B17" s="177"/>
    </row>
    <row r="18" spans="1:4" ht="19.899999999999999" customHeight="1" x14ac:dyDescent="0.25">
      <c r="A18" s="28" t="s">
        <v>4</v>
      </c>
      <c r="B18" s="106" t="str">
        <f>C10</f>
        <v>OA Sereď</v>
      </c>
    </row>
    <row r="19" spans="1:4" ht="19.899999999999999" customHeight="1" x14ac:dyDescent="0.25">
      <c r="A19" s="28" t="s">
        <v>5</v>
      </c>
      <c r="B19" s="106" t="str">
        <f>C11</f>
        <v>OA Senica</v>
      </c>
    </row>
    <row r="20" spans="1:4" ht="19.899999999999999" customHeight="1" x14ac:dyDescent="0.25">
      <c r="A20" s="28" t="s">
        <v>6</v>
      </c>
      <c r="B20" s="107" t="str">
        <f>C9</f>
        <v>Gymnázium I.Kupca Hlohovec</v>
      </c>
    </row>
    <row r="21" spans="1:4" ht="19.899999999999999" customHeight="1" x14ac:dyDescent="0.25">
      <c r="A21" s="28" t="s">
        <v>7</v>
      </c>
      <c r="B21" s="107" t="str">
        <f>C7</f>
        <v>Gym a SŠŠ Trnava</v>
      </c>
    </row>
    <row r="22" spans="1:4" ht="19.899999999999999" customHeight="1" x14ac:dyDescent="0.25"/>
    <row r="23" spans="1:4" ht="19.899999999999999" customHeight="1" x14ac:dyDescent="0.25">
      <c r="A23" s="177" t="s">
        <v>10</v>
      </c>
      <c r="B23" s="177"/>
    </row>
    <row r="24" spans="1:4" ht="19.899999999999999" customHeight="1" x14ac:dyDescent="0.25">
      <c r="A24" s="28" t="s">
        <v>4</v>
      </c>
      <c r="B24" s="36" t="str">
        <f>B18</f>
        <v>OA Sereď</v>
      </c>
      <c r="C24" s="29" t="str">
        <f>B21</f>
        <v>Gym a SŠŠ Trnava</v>
      </c>
      <c r="D24" s="98" t="s">
        <v>230</v>
      </c>
    </row>
    <row r="25" spans="1:4" ht="19.899999999999999" customHeight="1" x14ac:dyDescent="0.25">
      <c r="A25" s="28" t="s">
        <v>5</v>
      </c>
      <c r="B25" s="29" t="str">
        <f>B19</f>
        <v>OA Senica</v>
      </c>
      <c r="C25" s="29" t="str">
        <f>B20</f>
        <v>Gymnázium I.Kupca Hlohovec</v>
      </c>
      <c r="D25" s="98" t="s">
        <v>231</v>
      </c>
    </row>
    <row r="26" spans="1:4" ht="19.899999999999999" customHeight="1" x14ac:dyDescent="0.25">
      <c r="A26" s="28" t="s">
        <v>6</v>
      </c>
      <c r="B26" s="29" t="str">
        <f>B21</f>
        <v>Gym a SŠŠ Trnava</v>
      </c>
      <c r="C26" s="29" t="str">
        <f>B20</f>
        <v>Gymnázium I.Kupca Hlohovec</v>
      </c>
      <c r="D26" s="98" t="s">
        <v>232</v>
      </c>
    </row>
    <row r="27" spans="1:4" ht="19.899999999999999" customHeight="1" x14ac:dyDescent="0.25">
      <c r="A27" s="28" t="s">
        <v>7</v>
      </c>
      <c r="B27" s="29" t="str">
        <f>B18</f>
        <v>OA Sereď</v>
      </c>
      <c r="C27" s="29" t="str">
        <f>B19</f>
        <v>OA Senica</v>
      </c>
      <c r="D27" s="98" t="s">
        <v>233</v>
      </c>
    </row>
    <row r="28" spans="1:4" ht="19.899999999999999" customHeight="1" x14ac:dyDescent="0.25">
      <c r="A28" s="28" t="s">
        <v>11</v>
      </c>
      <c r="B28" s="29" t="str">
        <f>B19</f>
        <v>OA Senica</v>
      </c>
      <c r="C28" s="29" t="str">
        <f>B21</f>
        <v>Gym a SŠŠ Trnava</v>
      </c>
      <c r="D28" s="98" t="s">
        <v>234</v>
      </c>
    </row>
    <row r="29" spans="1:4" ht="19.899999999999999" customHeight="1" x14ac:dyDescent="0.25">
      <c r="A29" s="28" t="s">
        <v>12</v>
      </c>
      <c r="B29" s="29" t="str">
        <f>B20</f>
        <v>Gymnázium I.Kupca Hlohovec</v>
      </c>
      <c r="C29" s="29" t="str">
        <f>B18</f>
        <v>OA Sereď</v>
      </c>
      <c r="D29" s="98" t="s">
        <v>235</v>
      </c>
    </row>
    <row r="30" spans="1:4" ht="19.899999999999999" customHeight="1" x14ac:dyDescent="0.25">
      <c r="D30" s="30"/>
    </row>
    <row r="31" spans="1:4" ht="19.899999999999999" customHeight="1" x14ac:dyDescent="0.25">
      <c r="A31" s="177" t="s">
        <v>13</v>
      </c>
      <c r="B31" s="177"/>
    </row>
    <row r="32" spans="1:4" ht="19.899999999999999" customHeight="1" x14ac:dyDescent="0.25">
      <c r="A32" s="28" t="s">
        <v>4</v>
      </c>
      <c r="B32" s="108" t="str">
        <f>B20</f>
        <v>Gymnázium I.Kupca Hlohovec</v>
      </c>
    </row>
    <row r="33" spans="1:4" ht="19.899999999999999" customHeight="1" x14ac:dyDescent="0.25">
      <c r="A33" s="28" t="s">
        <v>5</v>
      </c>
      <c r="B33" s="31" t="str">
        <f>B19</f>
        <v>OA Senica</v>
      </c>
    </row>
    <row r="34" spans="1:4" ht="19.899999999999999" customHeight="1" x14ac:dyDescent="0.25">
      <c r="A34" s="28" t="s">
        <v>6</v>
      </c>
      <c r="B34" s="35" t="str">
        <f>B21</f>
        <v>Gym a SŠŠ Trnava</v>
      </c>
    </row>
    <row r="35" spans="1:4" ht="19.899999999999999" customHeight="1" x14ac:dyDescent="0.25">
      <c r="A35" s="28" t="s">
        <v>7</v>
      </c>
      <c r="B35" s="35" t="str">
        <f>B18</f>
        <v>OA Sereď</v>
      </c>
    </row>
    <row r="36" spans="1:4" ht="19.899999999999999" customHeight="1" x14ac:dyDescent="0.25">
      <c r="A36" s="177" t="s">
        <v>2</v>
      </c>
      <c r="B36" s="177"/>
    </row>
    <row r="37" spans="1:4" ht="19.899999999999999" customHeight="1" x14ac:dyDescent="0.25">
      <c r="A37" s="177" t="s">
        <v>8</v>
      </c>
      <c r="B37" s="177"/>
    </row>
    <row r="38" spans="1:4" ht="19.899999999999999" customHeight="1" x14ac:dyDescent="0.25">
      <c r="A38" s="28" t="s">
        <v>4</v>
      </c>
      <c r="B38" s="107" t="str">
        <f>C12</f>
        <v>SSOŠ Via Humana Skalica</v>
      </c>
    </row>
    <row r="39" spans="1:4" ht="19.899999999999999" customHeight="1" x14ac:dyDescent="0.25">
      <c r="A39" s="28" t="s">
        <v>5</v>
      </c>
      <c r="B39" s="107" t="str">
        <f>C8</f>
        <v>Hotelová akadémia Ľ.W. Piešťany</v>
      </c>
    </row>
    <row r="40" spans="1:4" ht="19.899999999999999" customHeight="1" x14ac:dyDescent="0.25">
      <c r="A40" s="28" t="s">
        <v>6</v>
      </c>
      <c r="B40" s="107" t="str">
        <f>C13</f>
        <v>Gymnázium M.R.Štefánika a ZŠ Šamorín</v>
      </c>
    </row>
    <row r="41" spans="1:4" ht="19.899999999999999" customHeight="1" x14ac:dyDescent="0.25">
      <c r="B41" s="5"/>
    </row>
    <row r="42" spans="1:4" ht="19.899999999999999" customHeight="1" x14ac:dyDescent="0.25">
      <c r="A42" s="177" t="s">
        <v>10</v>
      </c>
      <c r="B42" s="177"/>
      <c r="D42" s="30"/>
    </row>
    <row r="43" spans="1:4" ht="19.899999999999999" customHeight="1" x14ac:dyDescent="0.25">
      <c r="A43" s="28" t="s">
        <v>4</v>
      </c>
      <c r="B43" s="29" t="str">
        <f>B39</f>
        <v>Hotelová akadémia Ľ.W. Piešťany</v>
      </c>
      <c r="C43" s="29" t="str">
        <f>B40</f>
        <v>Gymnázium M.R.Štefánika a ZŠ Šamorín</v>
      </c>
      <c r="D43" s="98" t="s">
        <v>236</v>
      </c>
    </row>
    <row r="44" spans="1:4" ht="19.899999999999999" customHeight="1" x14ac:dyDescent="0.25">
      <c r="A44" s="28" t="s">
        <v>5</v>
      </c>
      <c r="B44" s="29" t="str">
        <f>B38</f>
        <v>SSOŠ Via Humana Skalica</v>
      </c>
      <c r="C44" s="29" t="str">
        <f>B39</f>
        <v>Hotelová akadémia Ľ.W. Piešťany</v>
      </c>
      <c r="D44" s="98" t="s">
        <v>237</v>
      </c>
    </row>
    <row r="45" spans="1:4" ht="19.899999999999999" customHeight="1" x14ac:dyDescent="0.25">
      <c r="A45" s="28" t="s">
        <v>6</v>
      </c>
      <c r="B45" s="29" t="str">
        <f>B40</f>
        <v>Gymnázium M.R.Štefánika a ZŠ Šamorín</v>
      </c>
      <c r="C45" s="29" t="str">
        <f>B38</f>
        <v>SSOŠ Via Humana Skalica</v>
      </c>
      <c r="D45" s="98" t="s">
        <v>238</v>
      </c>
    </row>
    <row r="46" spans="1:4" ht="19.899999999999999" customHeight="1" x14ac:dyDescent="0.25"/>
    <row r="47" spans="1:4" x14ac:dyDescent="0.25">
      <c r="A47" s="177" t="s">
        <v>14</v>
      </c>
      <c r="B47" s="177"/>
    </row>
    <row r="48" spans="1:4" x14ac:dyDescent="0.25">
      <c r="A48" s="28" t="s">
        <v>4</v>
      </c>
      <c r="B48" s="31" t="str">
        <f>B38</f>
        <v>SSOŠ Via Humana Skalica</v>
      </c>
    </row>
    <row r="49" spans="1:4" x14ac:dyDescent="0.25">
      <c r="A49" s="28" t="s">
        <v>5</v>
      </c>
      <c r="B49" s="31" t="str">
        <f>B40</f>
        <v>Gymnázium M.R.Štefánika a ZŠ Šamorín</v>
      </c>
    </row>
    <row r="50" spans="1:4" x14ac:dyDescent="0.25">
      <c r="A50" s="28" t="s">
        <v>6</v>
      </c>
      <c r="B50" s="35" t="str">
        <f>B39</f>
        <v>Hotelová akadémia Ľ.W. Piešťany</v>
      </c>
    </row>
    <row r="51" spans="1:4" x14ac:dyDescent="0.25">
      <c r="B51" s="57"/>
      <c r="D51" s="20"/>
    </row>
    <row r="52" spans="1:4" x14ac:dyDescent="0.25">
      <c r="A52" s="28"/>
      <c r="B52" s="58" t="s">
        <v>72</v>
      </c>
      <c r="C52" s="28"/>
      <c r="D52" s="98"/>
    </row>
    <row r="53" spans="1:4" x14ac:dyDescent="0.25">
      <c r="A53" s="28"/>
      <c r="B53" s="58" t="str">
        <f>B34</f>
        <v>Gym a SŠŠ Trnava</v>
      </c>
      <c r="C53" s="58" t="str">
        <f>B50</f>
        <v>Hotelová akadémia Ľ.W. Piešťany</v>
      </c>
      <c r="D53" s="98" t="s">
        <v>240</v>
      </c>
    </row>
    <row r="54" spans="1:4" x14ac:dyDescent="0.25">
      <c r="A54" s="28"/>
      <c r="B54" s="58"/>
      <c r="C54" s="28"/>
      <c r="D54" s="98"/>
    </row>
    <row r="55" spans="1:4" x14ac:dyDescent="0.25">
      <c r="A55" s="28"/>
      <c r="B55" s="58"/>
      <c r="C55" s="28"/>
      <c r="D55" s="98"/>
    </row>
    <row r="56" spans="1:4" x14ac:dyDescent="0.25">
      <c r="A56" s="28"/>
      <c r="B56" s="58" t="s">
        <v>73</v>
      </c>
      <c r="C56" s="28"/>
      <c r="D56" s="98"/>
    </row>
    <row r="57" spans="1:4" x14ac:dyDescent="0.25">
      <c r="A57" s="28" t="s">
        <v>46</v>
      </c>
      <c r="B57" s="109" t="str">
        <f>B32</f>
        <v>Gymnázium I.Kupca Hlohovec</v>
      </c>
      <c r="C57" s="28" t="str">
        <f>B49</f>
        <v>Gymnázium M.R.Štefánika a ZŠ Šamorín</v>
      </c>
      <c r="D57" s="98" t="s">
        <v>241</v>
      </c>
    </row>
    <row r="58" spans="1:4" x14ac:dyDescent="0.25">
      <c r="A58" s="28" t="s">
        <v>47</v>
      </c>
      <c r="B58" s="58" t="str">
        <f>B38</f>
        <v>SSOŠ Via Humana Skalica</v>
      </c>
      <c r="C58" s="28" t="str">
        <f>B33</f>
        <v>OA Senica</v>
      </c>
      <c r="D58" s="98" t="s">
        <v>242</v>
      </c>
    </row>
    <row r="59" spans="1:4" x14ac:dyDescent="0.25">
      <c r="A59" s="28"/>
      <c r="B59" s="58"/>
      <c r="C59" s="28"/>
      <c r="D59" s="98"/>
    </row>
    <row r="60" spans="1:4" x14ac:dyDescent="0.25">
      <c r="A60" s="28"/>
      <c r="B60" s="58" t="s">
        <v>48</v>
      </c>
      <c r="C60" s="28"/>
      <c r="D60" s="98"/>
    </row>
    <row r="61" spans="1:4" x14ac:dyDescent="0.25">
      <c r="A61" s="28"/>
      <c r="B61" s="58" t="str">
        <f>C57</f>
        <v>Gymnázium M.R.Štefánika a ZŠ Šamorín</v>
      </c>
      <c r="C61" s="58" t="str">
        <f>B58</f>
        <v>SSOŠ Via Humana Skalica</v>
      </c>
      <c r="D61" s="98" t="s">
        <v>243</v>
      </c>
    </row>
    <row r="62" spans="1:4" x14ac:dyDescent="0.25">
      <c r="A62" s="28"/>
      <c r="B62" s="58" t="s">
        <v>49</v>
      </c>
      <c r="C62" s="28"/>
      <c r="D62" s="98"/>
    </row>
    <row r="63" spans="1:4" x14ac:dyDescent="0.25">
      <c r="A63" s="28"/>
      <c r="B63" s="28" t="str">
        <f>B57</f>
        <v>Gymnázium I.Kupca Hlohovec</v>
      </c>
      <c r="C63" s="58" t="str">
        <f>C58</f>
        <v>OA Senica</v>
      </c>
      <c r="D63" s="98" t="s">
        <v>244</v>
      </c>
    </row>
    <row r="64" spans="1:4" x14ac:dyDescent="0.25">
      <c r="B64" s="90"/>
      <c r="C64" s="90"/>
      <c r="D64" s="18"/>
    </row>
    <row r="65" spans="1:4" x14ac:dyDescent="0.25">
      <c r="A65" s="28"/>
      <c r="B65" s="59" t="s">
        <v>16</v>
      </c>
      <c r="D65" s="65"/>
    </row>
    <row r="66" spans="1:4" x14ac:dyDescent="0.25">
      <c r="A66" s="28" t="s">
        <v>4</v>
      </c>
      <c r="B66" s="35" t="str">
        <f>C63</f>
        <v>OA Senica</v>
      </c>
      <c r="D66" s="18"/>
    </row>
    <row r="67" spans="1:4" x14ac:dyDescent="0.25">
      <c r="A67" s="28" t="s">
        <v>5</v>
      </c>
      <c r="B67" s="51" t="s">
        <v>117</v>
      </c>
      <c r="D67" s="18"/>
    </row>
    <row r="68" spans="1:4" x14ac:dyDescent="0.25">
      <c r="A68" s="28" t="s">
        <v>6</v>
      </c>
      <c r="B68" s="35" t="str">
        <f>B61</f>
        <v>Gymnázium M.R.Štefánika a ZŠ Šamorín</v>
      </c>
      <c r="D68" s="18"/>
    </row>
    <row r="69" spans="1:4" x14ac:dyDescent="0.25">
      <c r="A69" s="28" t="s">
        <v>7</v>
      </c>
      <c r="B69" s="35" t="str">
        <f>C61</f>
        <v>SSOŠ Via Humana Skalica</v>
      </c>
      <c r="D69" s="18"/>
    </row>
    <row r="70" spans="1:4" x14ac:dyDescent="0.25">
      <c r="A70" s="28" t="s">
        <v>11</v>
      </c>
      <c r="B70" s="35" t="str">
        <f>B53</f>
        <v>Gym a SŠŠ Trnava</v>
      </c>
    </row>
    <row r="71" spans="1:4" x14ac:dyDescent="0.25">
      <c r="A71" s="28" t="s">
        <v>12</v>
      </c>
      <c r="B71" s="35" t="str">
        <f>C53</f>
        <v>Hotelová akadémia Ľ.W. Piešťany</v>
      </c>
    </row>
    <row r="72" spans="1:4" x14ac:dyDescent="0.25">
      <c r="A72" s="28" t="s">
        <v>15</v>
      </c>
      <c r="B72" s="35" t="str">
        <f>B35</f>
        <v>OA Sereď</v>
      </c>
    </row>
    <row r="74" spans="1:4" x14ac:dyDescent="0.25">
      <c r="A74" s="174" t="s">
        <v>39</v>
      </c>
      <c r="B74" s="174"/>
    </row>
    <row r="75" spans="1:4" x14ac:dyDescent="0.25">
      <c r="A75" s="97"/>
      <c r="B75" s="97" t="s">
        <v>245</v>
      </c>
      <c r="C75" s="60" t="s">
        <v>54</v>
      </c>
    </row>
    <row r="76" spans="1:4" x14ac:dyDescent="0.25">
      <c r="A76" s="97"/>
      <c r="B76" s="97" t="s">
        <v>246</v>
      </c>
      <c r="C76" s="60" t="s">
        <v>55</v>
      </c>
    </row>
    <row r="77" spans="1:4" x14ac:dyDescent="0.25">
      <c r="A77" s="97"/>
      <c r="B77" s="97" t="s">
        <v>247</v>
      </c>
      <c r="C77" s="60" t="s">
        <v>56</v>
      </c>
    </row>
    <row r="78" spans="1:4" x14ac:dyDescent="0.25">
      <c r="A78" s="28"/>
      <c r="B78" s="28"/>
    </row>
    <row r="79" spans="1:4" x14ac:dyDescent="0.25">
      <c r="A79" s="28"/>
      <c r="B79" s="28"/>
    </row>
  </sheetData>
  <mergeCells count="12">
    <mergeCell ref="A23:B23"/>
    <mergeCell ref="B1:C1"/>
    <mergeCell ref="B3:C3"/>
    <mergeCell ref="B5:C5"/>
    <mergeCell ref="A16:B16"/>
    <mergeCell ref="A17:B17"/>
    <mergeCell ref="A74:B74"/>
    <mergeCell ref="A31:B31"/>
    <mergeCell ref="A36:B36"/>
    <mergeCell ref="A37:B37"/>
    <mergeCell ref="A42:B42"/>
    <mergeCell ref="A47:B47"/>
  </mergeCells>
  <pageMargins left="0.7" right="0.7" top="0.75" bottom="0.75" header="0.3" footer="0.3"/>
  <pageSetup paperSize="9" scale="5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01"/>
  <sheetViews>
    <sheetView topLeftCell="A10" workbookViewId="0">
      <selection activeCell="N65" sqref="N65"/>
    </sheetView>
  </sheetViews>
  <sheetFormatPr defaultColWidth="8.7109375" defaultRowHeight="15" x14ac:dyDescent="0.25"/>
  <cols>
    <col min="1" max="1" width="20.42578125" customWidth="1"/>
    <col min="2" max="2" width="17.28515625" customWidth="1"/>
    <col min="3" max="3" width="37.42578125" customWidth="1"/>
    <col min="4" max="4" width="10.42578125" customWidth="1"/>
    <col min="5" max="5" width="8.7109375" customWidth="1"/>
    <col min="6" max="7" width="8.42578125" customWidth="1"/>
    <col min="8" max="12" width="9.7109375" customWidth="1"/>
    <col min="13" max="13" width="10.7109375" customWidth="1"/>
    <col min="14" max="14" width="16.140625" customWidth="1"/>
    <col min="15" max="15" width="12.7109375" customWidth="1"/>
    <col min="257" max="257" width="6.42578125" customWidth="1"/>
    <col min="258" max="258" width="22.7109375" customWidth="1"/>
    <col min="259" max="259" width="12.28515625" customWidth="1"/>
    <col min="260" max="260" width="10.42578125" customWidth="1"/>
    <col min="261" max="261" width="8.7109375" customWidth="1"/>
    <col min="262" max="263" width="8.42578125" customWidth="1"/>
    <col min="264" max="268" width="9.7109375" customWidth="1"/>
    <col min="269" max="269" width="10.7109375" customWidth="1"/>
    <col min="270" max="270" width="16.140625" customWidth="1"/>
    <col min="271" max="271" width="12.7109375" customWidth="1"/>
    <col min="513" max="513" width="6.42578125" customWidth="1"/>
    <col min="514" max="514" width="22.7109375" customWidth="1"/>
    <col min="515" max="515" width="12.28515625" customWidth="1"/>
    <col min="516" max="516" width="10.42578125" customWidth="1"/>
    <col min="517" max="517" width="8.7109375" customWidth="1"/>
    <col min="518" max="519" width="8.42578125" customWidth="1"/>
    <col min="520" max="524" width="9.7109375" customWidth="1"/>
    <col min="525" max="525" width="10.7109375" customWidth="1"/>
    <col min="526" max="526" width="16.140625" customWidth="1"/>
    <col min="527" max="527" width="12.7109375" customWidth="1"/>
    <col min="769" max="769" width="6.42578125" customWidth="1"/>
    <col min="770" max="770" width="22.7109375" customWidth="1"/>
    <col min="771" max="771" width="12.28515625" customWidth="1"/>
    <col min="772" max="772" width="10.42578125" customWidth="1"/>
    <col min="773" max="773" width="8.7109375" customWidth="1"/>
    <col min="774" max="775" width="8.42578125" customWidth="1"/>
    <col min="776" max="780" width="9.7109375" customWidth="1"/>
    <col min="781" max="781" width="10.7109375" customWidth="1"/>
    <col min="782" max="782" width="16.140625" customWidth="1"/>
    <col min="783" max="783" width="12.7109375" customWidth="1"/>
    <col min="1025" max="1025" width="6.42578125" customWidth="1"/>
    <col min="1026" max="1026" width="22.7109375" customWidth="1"/>
    <col min="1027" max="1027" width="12.28515625" customWidth="1"/>
    <col min="1028" max="1028" width="10.42578125" customWidth="1"/>
    <col min="1029" max="1029" width="8.7109375" customWidth="1"/>
    <col min="1030" max="1031" width="8.42578125" customWidth="1"/>
    <col min="1032" max="1036" width="9.7109375" customWidth="1"/>
    <col min="1037" max="1037" width="10.7109375" customWidth="1"/>
    <col min="1038" max="1038" width="16.140625" customWidth="1"/>
    <col min="1039" max="1039" width="12.7109375" customWidth="1"/>
    <col min="1281" max="1281" width="6.42578125" customWidth="1"/>
    <col min="1282" max="1282" width="22.7109375" customWidth="1"/>
    <col min="1283" max="1283" width="12.28515625" customWidth="1"/>
    <col min="1284" max="1284" width="10.42578125" customWidth="1"/>
    <col min="1285" max="1285" width="8.7109375" customWidth="1"/>
    <col min="1286" max="1287" width="8.42578125" customWidth="1"/>
    <col min="1288" max="1292" width="9.7109375" customWidth="1"/>
    <col min="1293" max="1293" width="10.7109375" customWidth="1"/>
    <col min="1294" max="1294" width="16.140625" customWidth="1"/>
    <col min="1295" max="1295" width="12.7109375" customWidth="1"/>
    <col min="1537" max="1537" width="6.42578125" customWidth="1"/>
    <col min="1538" max="1538" width="22.7109375" customWidth="1"/>
    <col min="1539" max="1539" width="12.28515625" customWidth="1"/>
    <col min="1540" max="1540" width="10.42578125" customWidth="1"/>
    <col min="1541" max="1541" width="8.7109375" customWidth="1"/>
    <col min="1542" max="1543" width="8.42578125" customWidth="1"/>
    <col min="1544" max="1548" width="9.7109375" customWidth="1"/>
    <col min="1549" max="1549" width="10.7109375" customWidth="1"/>
    <col min="1550" max="1550" width="16.140625" customWidth="1"/>
    <col min="1551" max="1551" width="12.7109375" customWidth="1"/>
    <col min="1793" max="1793" width="6.42578125" customWidth="1"/>
    <col min="1794" max="1794" width="22.7109375" customWidth="1"/>
    <col min="1795" max="1795" width="12.28515625" customWidth="1"/>
    <col min="1796" max="1796" width="10.42578125" customWidth="1"/>
    <col min="1797" max="1797" width="8.7109375" customWidth="1"/>
    <col min="1798" max="1799" width="8.42578125" customWidth="1"/>
    <col min="1800" max="1804" width="9.7109375" customWidth="1"/>
    <col min="1805" max="1805" width="10.7109375" customWidth="1"/>
    <col min="1806" max="1806" width="16.140625" customWidth="1"/>
    <col min="1807" max="1807" width="12.7109375" customWidth="1"/>
    <col min="2049" max="2049" width="6.42578125" customWidth="1"/>
    <col min="2050" max="2050" width="22.7109375" customWidth="1"/>
    <col min="2051" max="2051" width="12.28515625" customWidth="1"/>
    <col min="2052" max="2052" width="10.42578125" customWidth="1"/>
    <col min="2053" max="2053" width="8.7109375" customWidth="1"/>
    <col min="2054" max="2055" width="8.42578125" customWidth="1"/>
    <col min="2056" max="2060" width="9.7109375" customWidth="1"/>
    <col min="2061" max="2061" width="10.7109375" customWidth="1"/>
    <col min="2062" max="2062" width="16.140625" customWidth="1"/>
    <col min="2063" max="2063" width="12.7109375" customWidth="1"/>
    <col min="2305" max="2305" width="6.42578125" customWidth="1"/>
    <col min="2306" max="2306" width="22.7109375" customWidth="1"/>
    <col min="2307" max="2307" width="12.28515625" customWidth="1"/>
    <col min="2308" max="2308" width="10.42578125" customWidth="1"/>
    <col min="2309" max="2309" width="8.7109375" customWidth="1"/>
    <col min="2310" max="2311" width="8.42578125" customWidth="1"/>
    <col min="2312" max="2316" width="9.7109375" customWidth="1"/>
    <col min="2317" max="2317" width="10.7109375" customWidth="1"/>
    <col min="2318" max="2318" width="16.140625" customWidth="1"/>
    <col min="2319" max="2319" width="12.7109375" customWidth="1"/>
    <col min="2561" max="2561" width="6.42578125" customWidth="1"/>
    <col min="2562" max="2562" width="22.7109375" customWidth="1"/>
    <col min="2563" max="2563" width="12.28515625" customWidth="1"/>
    <col min="2564" max="2564" width="10.42578125" customWidth="1"/>
    <col min="2565" max="2565" width="8.7109375" customWidth="1"/>
    <col min="2566" max="2567" width="8.42578125" customWidth="1"/>
    <col min="2568" max="2572" width="9.7109375" customWidth="1"/>
    <col min="2573" max="2573" width="10.7109375" customWidth="1"/>
    <col min="2574" max="2574" width="16.140625" customWidth="1"/>
    <col min="2575" max="2575" width="12.7109375" customWidth="1"/>
    <col min="2817" max="2817" width="6.42578125" customWidth="1"/>
    <col min="2818" max="2818" width="22.7109375" customWidth="1"/>
    <col min="2819" max="2819" width="12.28515625" customWidth="1"/>
    <col min="2820" max="2820" width="10.42578125" customWidth="1"/>
    <col min="2821" max="2821" width="8.7109375" customWidth="1"/>
    <col min="2822" max="2823" width="8.42578125" customWidth="1"/>
    <col min="2824" max="2828" width="9.7109375" customWidth="1"/>
    <col min="2829" max="2829" width="10.7109375" customWidth="1"/>
    <col min="2830" max="2830" width="16.140625" customWidth="1"/>
    <col min="2831" max="2831" width="12.7109375" customWidth="1"/>
    <col min="3073" max="3073" width="6.42578125" customWidth="1"/>
    <col min="3074" max="3074" width="22.7109375" customWidth="1"/>
    <col min="3075" max="3075" width="12.28515625" customWidth="1"/>
    <col min="3076" max="3076" width="10.42578125" customWidth="1"/>
    <col min="3077" max="3077" width="8.7109375" customWidth="1"/>
    <col min="3078" max="3079" width="8.42578125" customWidth="1"/>
    <col min="3080" max="3084" width="9.7109375" customWidth="1"/>
    <col min="3085" max="3085" width="10.7109375" customWidth="1"/>
    <col min="3086" max="3086" width="16.140625" customWidth="1"/>
    <col min="3087" max="3087" width="12.7109375" customWidth="1"/>
    <col min="3329" max="3329" width="6.42578125" customWidth="1"/>
    <col min="3330" max="3330" width="22.7109375" customWidth="1"/>
    <col min="3331" max="3331" width="12.28515625" customWidth="1"/>
    <col min="3332" max="3332" width="10.42578125" customWidth="1"/>
    <col min="3333" max="3333" width="8.7109375" customWidth="1"/>
    <col min="3334" max="3335" width="8.42578125" customWidth="1"/>
    <col min="3336" max="3340" width="9.7109375" customWidth="1"/>
    <col min="3341" max="3341" width="10.7109375" customWidth="1"/>
    <col min="3342" max="3342" width="16.140625" customWidth="1"/>
    <col min="3343" max="3343" width="12.7109375" customWidth="1"/>
    <col min="3585" max="3585" width="6.42578125" customWidth="1"/>
    <col min="3586" max="3586" width="22.7109375" customWidth="1"/>
    <col min="3587" max="3587" width="12.28515625" customWidth="1"/>
    <col min="3588" max="3588" width="10.42578125" customWidth="1"/>
    <col min="3589" max="3589" width="8.7109375" customWidth="1"/>
    <col min="3590" max="3591" width="8.42578125" customWidth="1"/>
    <col min="3592" max="3596" width="9.7109375" customWidth="1"/>
    <col min="3597" max="3597" width="10.7109375" customWidth="1"/>
    <col min="3598" max="3598" width="16.140625" customWidth="1"/>
    <col min="3599" max="3599" width="12.7109375" customWidth="1"/>
    <col min="3841" max="3841" width="6.42578125" customWidth="1"/>
    <col min="3842" max="3842" width="22.7109375" customWidth="1"/>
    <col min="3843" max="3843" width="12.28515625" customWidth="1"/>
    <col min="3844" max="3844" width="10.42578125" customWidth="1"/>
    <col min="3845" max="3845" width="8.7109375" customWidth="1"/>
    <col min="3846" max="3847" width="8.42578125" customWidth="1"/>
    <col min="3848" max="3852" width="9.7109375" customWidth="1"/>
    <col min="3853" max="3853" width="10.7109375" customWidth="1"/>
    <col min="3854" max="3854" width="16.140625" customWidth="1"/>
    <col min="3855" max="3855" width="12.7109375" customWidth="1"/>
    <col min="4097" max="4097" width="6.42578125" customWidth="1"/>
    <col min="4098" max="4098" width="22.7109375" customWidth="1"/>
    <col min="4099" max="4099" width="12.28515625" customWidth="1"/>
    <col min="4100" max="4100" width="10.42578125" customWidth="1"/>
    <col min="4101" max="4101" width="8.7109375" customWidth="1"/>
    <col min="4102" max="4103" width="8.42578125" customWidth="1"/>
    <col min="4104" max="4108" width="9.7109375" customWidth="1"/>
    <col min="4109" max="4109" width="10.7109375" customWidth="1"/>
    <col min="4110" max="4110" width="16.140625" customWidth="1"/>
    <col min="4111" max="4111" width="12.7109375" customWidth="1"/>
    <col min="4353" max="4353" width="6.42578125" customWidth="1"/>
    <col min="4354" max="4354" width="22.7109375" customWidth="1"/>
    <col min="4355" max="4355" width="12.28515625" customWidth="1"/>
    <col min="4356" max="4356" width="10.42578125" customWidth="1"/>
    <col min="4357" max="4357" width="8.7109375" customWidth="1"/>
    <col min="4358" max="4359" width="8.42578125" customWidth="1"/>
    <col min="4360" max="4364" width="9.7109375" customWidth="1"/>
    <col min="4365" max="4365" width="10.7109375" customWidth="1"/>
    <col min="4366" max="4366" width="16.140625" customWidth="1"/>
    <col min="4367" max="4367" width="12.7109375" customWidth="1"/>
    <col min="4609" max="4609" width="6.42578125" customWidth="1"/>
    <col min="4610" max="4610" width="22.7109375" customWidth="1"/>
    <col min="4611" max="4611" width="12.28515625" customWidth="1"/>
    <col min="4612" max="4612" width="10.42578125" customWidth="1"/>
    <col min="4613" max="4613" width="8.7109375" customWidth="1"/>
    <col min="4614" max="4615" width="8.42578125" customWidth="1"/>
    <col min="4616" max="4620" width="9.7109375" customWidth="1"/>
    <col min="4621" max="4621" width="10.7109375" customWidth="1"/>
    <col min="4622" max="4622" width="16.140625" customWidth="1"/>
    <col min="4623" max="4623" width="12.7109375" customWidth="1"/>
    <col min="4865" max="4865" width="6.42578125" customWidth="1"/>
    <col min="4866" max="4866" width="22.7109375" customWidth="1"/>
    <col min="4867" max="4867" width="12.28515625" customWidth="1"/>
    <col min="4868" max="4868" width="10.42578125" customWidth="1"/>
    <col min="4869" max="4869" width="8.7109375" customWidth="1"/>
    <col min="4870" max="4871" width="8.42578125" customWidth="1"/>
    <col min="4872" max="4876" width="9.7109375" customWidth="1"/>
    <col min="4877" max="4877" width="10.7109375" customWidth="1"/>
    <col min="4878" max="4878" width="16.140625" customWidth="1"/>
    <col min="4879" max="4879" width="12.7109375" customWidth="1"/>
    <col min="5121" max="5121" width="6.42578125" customWidth="1"/>
    <col min="5122" max="5122" width="22.7109375" customWidth="1"/>
    <col min="5123" max="5123" width="12.28515625" customWidth="1"/>
    <col min="5124" max="5124" width="10.42578125" customWidth="1"/>
    <col min="5125" max="5125" width="8.7109375" customWidth="1"/>
    <col min="5126" max="5127" width="8.42578125" customWidth="1"/>
    <col min="5128" max="5132" width="9.7109375" customWidth="1"/>
    <col min="5133" max="5133" width="10.7109375" customWidth="1"/>
    <col min="5134" max="5134" width="16.140625" customWidth="1"/>
    <col min="5135" max="5135" width="12.7109375" customWidth="1"/>
    <col min="5377" max="5377" width="6.42578125" customWidth="1"/>
    <col min="5378" max="5378" width="22.7109375" customWidth="1"/>
    <col min="5379" max="5379" width="12.28515625" customWidth="1"/>
    <col min="5380" max="5380" width="10.42578125" customWidth="1"/>
    <col min="5381" max="5381" width="8.7109375" customWidth="1"/>
    <col min="5382" max="5383" width="8.42578125" customWidth="1"/>
    <col min="5384" max="5388" width="9.7109375" customWidth="1"/>
    <col min="5389" max="5389" width="10.7109375" customWidth="1"/>
    <col min="5390" max="5390" width="16.140625" customWidth="1"/>
    <col min="5391" max="5391" width="12.7109375" customWidth="1"/>
    <col min="5633" max="5633" width="6.42578125" customWidth="1"/>
    <col min="5634" max="5634" width="22.7109375" customWidth="1"/>
    <col min="5635" max="5635" width="12.28515625" customWidth="1"/>
    <col min="5636" max="5636" width="10.42578125" customWidth="1"/>
    <col min="5637" max="5637" width="8.7109375" customWidth="1"/>
    <col min="5638" max="5639" width="8.42578125" customWidth="1"/>
    <col min="5640" max="5644" width="9.7109375" customWidth="1"/>
    <col min="5645" max="5645" width="10.7109375" customWidth="1"/>
    <col min="5646" max="5646" width="16.140625" customWidth="1"/>
    <col min="5647" max="5647" width="12.7109375" customWidth="1"/>
    <col min="5889" max="5889" width="6.42578125" customWidth="1"/>
    <col min="5890" max="5890" width="22.7109375" customWidth="1"/>
    <col min="5891" max="5891" width="12.28515625" customWidth="1"/>
    <col min="5892" max="5892" width="10.42578125" customWidth="1"/>
    <col min="5893" max="5893" width="8.7109375" customWidth="1"/>
    <col min="5894" max="5895" width="8.42578125" customWidth="1"/>
    <col min="5896" max="5900" width="9.7109375" customWidth="1"/>
    <col min="5901" max="5901" width="10.7109375" customWidth="1"/>
    <col min="5902" max="5902" width="16.140625" customWidth="1"/>
    <col min="5903" max="5903" width="12.7109375" customWidth="1"/>
    <col min="6145" max="6145" width="6.42578125" customWidth="1"/>
    <col min="6146" max="6146" width="22.7109375" customWidth="1"/>
    <col min="6147" max="6147" width="12.28515625" customWidth="1"/>
    <col min="6148" max="6148" width="10.42578125" customWidth="1"/>
    <col min="6149" max="6149" width="8.7109375" customWidth="1"/>
    <col min="6150" max="6151" width="8.42578125" customWidth="1"/>
    <col min="6152" max="6156" width="9.7109375" customWidth="1"/>
    <col min="6157" max="6157" width="10.7109375" customWidth="1"/>
    <col min="6158" max="6158" width="16.140625" customWidth="1"/>
    <col min="6159" max="6159" width="12.7109375" customWidth="1"/>
    <col min="6401" max="6401" width="6.42578125" customWidth="1"/>
    <col min="6402" max="6402" width="22.7109375" customWidth="1"/>
    <col min="6403" max="6403" width="12.28515625" customWidth="1"/>
    <col min="6404" max="6404" width="10.42578125" customWidth="1"/>
    <col min="6405" max="6405" width="8.7109375" customWidth="1"/>
    <col min="6406" max="6407" width="8.42578125" customWidth="1"/>
    <col min="6408" max="6412" width="9.7109375" customWidth="1"/>
    <col min="6413" max="6413" width="10.7109375" customWidth="1"/>
    <col min="6414" max="6414" width="16.140625" customWidth="1"/>
    <col min="6415" max="6415" width="12.7109375" customWidth="1"/>
    <col min="6657" max="6657" width="6.42578125" customWidth="1"/>
    <col min="6658" max="6658" width="22.7109375" customWidth="1"/>
    <col min="6659" max="6659" width="12.28515625" customWidth="1"/>
    <col min="6660" max="6660" width="10.42578125" customWidth="1"/>
    <col min="6661" max="6661" width="8.7109375" customWidth="1"/>
    <col min="6662" max="6663" width="8.42578125" customWidth="1"/>
    <col min="6664" max="6668" width="9.7109375" customWidth="1"/>
    <col min="6669" max="6669" width="10.7109375" customWidth="1"/>
    <col min="6670" max="6670" width="16.140625" customWidth="1"/>
    <col min="6671" max="6671" width="12.7109375" customWidth="1"/>
    <col min="6913" max="6913" width="6.42578125" customWidth="1"/>
    <col min="6914" max="6914" width="22.7109375" customWidth="1"/>
    <col min="6915" max="6915" width="12.28515625" customWidth="1"/>
    <col min="6916" max="6916" width="10.42578125" customWidth="1"/>
    <col min="6917" max="6917" width="8.7109375" customWidth="1"/>
    <col min="6918" max="6919" width="8.42578125" customWidth="1"/>
    <col min="6920" max="6924" width="9.7109375" customWidth="1"/>
    <col min="6925" max="6925" width="10.7109375" customWidth="1"/>
    <col min="6926" max="6926" width="16.140625" customWidth="1"/>
    <col min="6927" max="6927" width="12.7109375" customWidth="1"/>
    <col min="7169" max="7169" width="6.42578125" customWidth="1"/>
    <col min="7170" max="7170" width="22.7109375" customWidth="1"/>
    <col min="7171" max="7171" width="12.28515625" customWidth="1"/>
    <col min="7172" max="7172" width="10.42578125" customWidth="1"/>
    <col min="7173" max="7173" width="8.7109375" customWidth="1"/>
    <col min="7174" max="7175" width="8.42578125" customWidth="1"/>
    <col min="7176" max="7180" width="9.7109375" customWidth="1"/>
    <col min="7181" max="7181" width="10.7109375" customWidth="1"/>
    <col min="7182" max="7182" width="16.140625" customWidth="1"/>
    <col min="7183" max="7183" width="12.7109375" customWidth="1"/>
    <col min="7425" max="7425" width="6.42578125" customWidth="1"/>
    <col min="7426" max="7426" width="22.7109375" customWidth="1"/>
    <col min="7427" max="7427" width="12.28515625" customWidth="1"/>
    <col min="7428" max="7428" width="10.42578125" customWidth="1"/>
    <col min="7429" max="7429" width="8.7109375" customWidth="1"/>
    <col min="7430" max="7431" width="8.42578125" customWidth="1"/>
    <col min="7432" max="7436" width="9.7109375" customWidth="1"/>
    <col min="7437" max="7437" width="10.7109375" customWidth="1"/>
    <col min="7438" max="7438" width="16.140625" customWidth="1"/>
    <col min="7439" max="7439" width="12.7109375" customWidth="1"/>
    <col min="7681" max="7681" width="6.42578125" customWidth="1"/>
    <col min="7682" max="7682" width="22.7109375" customWidth="1"/>
    <col min="7683" max="7683" width="12.28515625" customWidth="1"/>
    <col min="7684" max="7684" width="10.42578125" customWidth="1"/>
    <col min="7685" max="7685" width="8.7109375" customWidth="1"/>
    <col min="7686" max="7687" width="8.42578125" customWidth="1"/>
    <col min="7688" max="7692" width="9.7109375" customWidth="1"/>
    <col min="7693" max="7693" width="10.7109375" customWidth="1"/>
    <col min="7694" max="7694" width="16.140625" customWidth="1"/>
    <col min="7695" max="7695" width="12.7109375" customWidth="1"/>
    <col min="7937" max="7937" width="6.42578125" customWidth="1"/>
    <col min="7938" max="7938" width="22.7109375" customWidth="1"/>
    <col min="7939" max="7939" width="12.28515625" customWidth="1"/>
    <col min="7940" max="7940" width="10.42578125" customWidth="1"/>
    <col min="7941" max="7941" width="8.7109375" customWidth="1"/>
    <col min="7942" max="7943" width="8.42578125" customWidth="1"/>
    <col min="7944" max="7948" width="9.7109375" customWidth="1"/>
    <col min="7949" max="7949" width="10.7109375" customWidth="1"/>
    <col min="7950" max="7950" width="16.140625" customWidth="1"/>
    <col min="7951" max="7951" width="12.7109375" customWidth="1"/>
    <col min="8193" max="8193" width="6.42578125" customWidth="1"/>
    <col min="8194" max="8194" width="22.7109375" customWidth="1"/>
    <col min="8195" max="8195" width="12.28515625" customWidth="1"/>
    <col min="8196" max="8196" width="10.42578125" customWidth="1"/>
    <col min="8197" max="8197" width="8.7109375" customWidth="1"/>
    <col min="8198" max="8199" width="8.42578125" customWidth="1"/>
    <col min="8200" max="8204" width="9.7109375" customWidth="1"/>
    <col min="8205" max="8205" width="10.7109375" customWidth="1"/>
    <col min="8206" max="8206" width="16.140625" customWidth="1"/>
    <col min="8207" max="8207" width="12.7109375" customWidth="1"/>
    <col min="8449" max="8449" width="6.42578125" customWidth="1"/>
    <col min="8450" max="8450" width="22.7109375" customWidth="1"/>
    <col min="8451" max="8451" width="12.28515625" customWidth="1"/>
    <col min="8452" max="8452" width="10.42578125" customWidth="1"/>
    <col min="8453" max="8453" width="8.7109375" customWidth="1"/>
    <col min="8454" max="8455" width="8.42578125" customWidth="1"/>
    <col min="8456" max="8460" width="9.7109375" customWidth="1"/>
    <col min="8461" max="8461" width="10.7109375" customWidth="1"/>
    <col min="8462" max="8462" width="16.140625" customWidth="1"/>
    <col min="8463" max="8463" width="12.7109375" customWidth="1"/>
    <col min="8705" max="8705" width="6.42578125" customWidth="1"/>
    <col min="8706" max="8706" width="22.7109375" customWidth="1"/>
    <col min="8707" max="8707" width="12.28515625" customWidth="1"/>
    <col min="8708" max="8708" width="10.42578125" customWidth="1"/>
    <col min="8709" max="8709" width="8.7109375" customWidth="1"/>
    <col min="8710" max="8711" width="8.42578125" customWidth="1"/>
    <col min="8712" max="8716" width="9.7109375" customWidth="1"/>
    <col min="8717" max="8717" width="10.7109375" customWidth="1"/>
    <col min="8718" max="8718" width="16.140625" customWidth="1"/>
    <col min="8719" max="8719" width="12.7109375" customWidth="1"/>
    <col min="8961" max="8961" width="6.42578125" customWidth="1"/>
    <col min="8962" max="8962" width="22.7109375" customWidth="1"/>
    <col min="8963" max="8963" width="12.28515625" customWidth="1"/>
    <col min="8964" max="8964" width="10.42578125" customWidth="1"/>
    <col min="8965" max="8965" width="8.7109375" customWidth="1"/>
    <col min="8966" max="8967" width="8.42578125" customWidth="1"/>
    <col min="8968" max="8972" width="9.7109375" customWidth="1"/>
    <col min="8973" max="8973" width="10.7109375" customWidth="1"/>
    <col min="8974" max="8974" width="16.140625" customWidth="1"/>
    <col min="8975" max="8975" width="12.7109375" customWidth="1"/>
    <col min="9217" max="9217" width="6.42578125" customWidth="1"/>
    <col min="9218" max="9218" width="22.7109375" customWidth="1"/>
    <col min="9219" max="9219" width="12.28515625" customWidth="1"/>
    <col min="9220" max="9220" width="10.42578125" customWidth="1"/>
    <col min="9221" max="9221" width="8.7109375" customWidth="1"/>
    <col min="9222" max="9223" width="8.42578125" customWidth="1"/>
    <col min="9224" max="9228" width="9.7109375" customWidth="1"/>
    <col min="9229" max="9229" width="10.7109375" customWidth="1"/>
    <col min="9230" max="9230" width="16.140625" customWidth="1"/>
    <col min="9231" max="9231" width="12.7109375" customWidth="1"/>
    <col min="9473" max="9473" width="6.42578125" customWidth="1"/>
    <col min="9474" max="9474" width="22.7109375" customWidth="1"/>
    <col min="9475" max="9475" width="12.28515625" customWidth="1"/>
    <col min="9476" max="9476" width="10.42578125" customWidth="1"/>
    <col min="9477" max="9477" width="8.7109375" customWidth="1"/>
    <col min="9478" max="9479" width="8.42578125" customWidth="1"/>
    <col min="9480" max="9484" width="9.7109375" customWidth="1"/>
    <col min="9485" max="9485" width="10.7109375" customWidth="1"/>
    <col min="9486" max="9486" width="16.140625" customWidth="1"/>
    <col min="9487" max="9487" width="12.7109375" customWidth="1"/>
    <col min="9729" max="9729" width="6.42578125" customWidth="1"/>
    <col min="9730" max="9730" width="22.7109375" customWidth="1"/>
    <col min="9731" max="9731" width="12.28515625" customWidth="1"/>
    <col min="9732" max="9732" width="10.42578125" customWidth="1"/>
    <col min="9733" max="9733" width="8.7109375" customWidth="1"/>
    <col min="9734" max="9735" width="8.42578125" customWidth="1"/>
    <col min="9736" max="9740" width="9.7109375" customWidth="1"/>
    <col min="9741" max="9741" width="10.7109375" customWidth="1"/>
    <col min="9742" max="9742" width="16.140625" customWidth="1"/>
    <col min="9743" max="9743" width="12.7109375" customWidth="1"/>
    <col min="9985" max="9985" width="6.42578125" customWidth="1"/>
    <col min="9986" max="9986" width="22.7109375" customWidth="1"/>
    <col min="9987" max="9987" width="12.28515625" customWidth="1"/>
    <col min="9988" max="9988" width="10.42578125" customWidth="1"/>
    <col min="9989" max="9989" width="8.7109375" customWidth="1"/>
    <col min="9990" max="9991" width="8.42578125" customWidth="1"/>
    <col min="9992" max="9996" width="9.7109375" customWidth="1"/>
    <col min="9997" max="9997" width="10.7109375" customWidth="1"/>
    <col min="9998" max="9998" width="16.140625" customWidth="1"/>
    <col min="9999" max="9999" width="12.7109375" customWidth="1"/>
    <col min="10241" max="10241" width="6.42578125" customWidth="1"/>
    <col min="10242" max="10242" width="22.7109375" customWidth="1"/>
    <col min="10243" max="10243" width="12.28515625" customWidth="1"/>
    <col min="10244" max="10244" width="10.42578125" customWidth="1"/>
    <col min="10245" max="10245" width="8.7109375" customWidth="1"/>
    <col min="10246" max="10247" width="8.42578125" customWidth="1"/>
    <col min="10248" max="10252" width="9.7109375" customWidth="1"/>
    <col min="10253" max="10253" width="10.7109375" customWidth="1"/>
    <col min="10254" max="10254" width="16.140625" customWidth="1"/>
    <col min="10255" max="10255" width="12.7109375" customWidth="1"/>
    <col min="10497" max="10497" width="6.42578125" customWidth="1"/>
    <col min="10498" max="10498" width="22.7109375" customWidth="1"/>
    <col min="10499" max="10499" width="12.28515625" customWidth="1"/>
    <col min="10500" max="10500" width="10.42578125" customWidth="1"/>
    <col min="10501" max="10501" width="8.7109375" customWidth="1"/>
    <col min="10502" max="10503" width="8.42578125" customWidth="1"/>
    <col min="10504" max="10508" width="9.7109375" customWidth="1"/>
    <col min="10509" max="10509" width="10.7109375" customWidth="1"/>
    <col min="10510" max="10510" width="16.140625" customWidth="1"/>
    <col min="10511" max="10511" width="12.7109375" customWidth="1"/>
    <col min="10753" max="10753" width="6.42578125" customWidth="1"/>
    <col min="10754" max="10754" width="22.7109375" customWidth="1"/>
    <col min="10755" max="10755" width="12.28515625" customWidth="1"/>
    <col min="10756" max="10756" width="10.42578125" customWidth="1"/>
    <col min="10757" max="10757" width="8.7109375" customWidth="1"/>
    <col min="10758" max="10759" width="8.42578125" customWidth="1"/>
    <col min="10760" max="10764" width="9.7109375" customWidth="1"/>
    <col min="10765" max="10765" width="10.7109375" customWidth="1"/>
    <col min="10766" max="10766" width="16.140625" customWidth="1"/>
    <col min="10767" max="10767" width="12.7109375" customWidth="1"/>
    <col min="11009" max="11009" width="6.42578125" customWidth="1"/>
    <col min="11010" max="11010" width="22.7109375" customWidth="1"/>
    <col min="11011" max="11011" width="12.28515625" customWidth="1"/>
    <col min="11012" max="11012" width="10.42578125" customWidth="1"/>
    <col min="11013" max="11013" width="8.7109375" customWidth="1"/>
    <col min="11014" max="11015" width="8.42578125" customWidth="1"/>
    <col min="11016" max="11020" width="9.7109375" customWidth="1"/>
    <col min="11021" max="11021" width="10.7109375" customWidth="1"/>
    <col min="11022" max="11022" width="16.140625" customWidth="1"/>
    <col min="11023" max="11023" width="12.7109375" customWidth="1"/>
    <col min="11265" max="11265" width="6.42578125" customWidth="1"/>
    <col min="11266" max="11266" width="22.7109375" customWidth="1"/>
    <col min="11267" max="11267" width="12.28515625" customWidth="1"/>
    <col min="11268" max="11268" width="10.42578125" customWidth="1"/>
    <col min="11269" max="11269" width="8.7109375" customWidth="1"/>
    <col min="11270" max="11271" width="8.42578125" customWidth="1"/>
    <col min="11272" max="11276" width="9.7109375" customWidth="1"/>
    <col min="11277" max="11277" width="10.7109375" customWidth="1"/>
    <col min="11278" max="11278" width="16.140625" customWidth="1"/>
    <col min="11279" max="11279" width="12.7109375" customWidth="1"/>
    <col min="11521" max="11521" width="6.42578125" customWidth="1"/>
    <col min="11522" max="11522" width="22.7109375" customWidth="1"/>
    <col min="11523" max="11523" width="12.28515625" customWidth="1"/>
    <col min="11524" max="11524" width="10.42578125" customWidth="1"/>
    <col min="11525" max="11525" width="8.7109375" customWidth="1"/>
    <col min="11526" max="11527" width="8.42578125" customWidth="1"/>
    <col min="11528" max="11532" width="9.7109375" customWidth="1"/>
    <col min="11533" max="11533" width="10.7109375" customWidth="1"/>
    <col min="11534" max="11534" width="16.140625" customWidth="1"/>
    <col min="11535" max="11535" width="12.7109375" customWidth="1"/>
    <col min="11777" max="11777" width="6.42578125" customWidth="1"/>
    <col min="11778" max="11778" width="22.7109375" customWidth="1"/>
    <col min="11779" max="11779" width="12.28515625" customWidth="1"/>
    <col min="11780" max="11780" width="10.42578125" customWidth="1"/>
    <col min="11781" max="11781" width="8.7109375" customWidth="1"/>
    <col min="11782" max="11783" width="8.42578125" customWidth="1"/>
    <col min="11784" max="11788" width="9.7109375" customWidth="1"/>
    <col min="11789" max="11789" width="10.7109375" customWidth="1"/>
    <col min="11790" max="11790" width="16.140625" customWidth="1"/>
    <col min="11791" max="11791" width="12.7109375" customWidth="1"/>
    <col min="12033" max="12033" width="6.42578125" customWidth="1"/>
    <col min="12034" max="12034" width="22.7109375" customWidth="1"/>
    <col min="12035" max="12035" width="12.28515625" customWidth="1"/>
    <col min="12036" max="12036" width="10.42578125" customWidth="1"/>
    <col min="12037" max="12037" width="8.7109375" customWidth="1"/>
    <col min="12038" max="12039" width="8.42578125" customWidth="1"/>
    <col min="12040" max="12044" width="9.7109375" customWidth="1"/>
    <col min="12045" max="12045" width="10.7109375" customWidth="1"/>
    <col min="12046" max="12046" width="16.140625" customWidth="1"/>
    <col min="12047" max="12047" width="12.7109375" customWidth="1"/>
    <col min="12289" max="12289" width="6.42578125" customWidth="1"/>
    <col min="12290" max="12290" width="22.7109375" customWidth="1"/>
    <col min="12291" max="12291" width="12.28515625" customWidth="1"/>
    <col min="12292" max="12292" width="10.42578125" customWidth="1"/>
    <col min="12293" max="12293" width="8.7109375" customWidth="1"/>
    <col min="12294" max="12295" width="8.42578125" customWidth="1"/>
    <col min="12296" max="12300" width="9.7109375" customWidth="1"/>
    <col min="12301" max="12301" width="10.7109375" customWidth="1"/>
    <col min="12302" max="12302" width="16.140625" customWidth="1"/>
    <col min="12303" max="12303" width="12.7109375" customWidth="1"/>
    <col min="12545" max="12545" width="6.42578125" customWidth="1"/>
    <col min="12546" max="12546" width="22.7109375" customWidth="1"/>
    <col min="12547" max="12547" width="12.28515625" customWidth="1"/>
    <col min="12548" max="12548" width="10.42578125" customWidth="1"/>
    <col min="12549" max="12549" width="8.7109375" customWidth="1"/>
    <col min="12550" max="12551" width="8.42578125" customWidth="1"/>
    <col min="12552" max="12556" width="9.7109375" customWidth="1"/>
    <col min="12557" max="12557" width="10.7109375" customWidth="1"/>
    <col min="12558" max="12558" width="16.140625" customWidth="1"/>
    <col min="12559" max="12559" width="12.7109375" customWidth="1"/>
    <col min="12801" max="12801" width="6.42578125" customWidth="1"/>
    <col min="12802" max="12802" width="22.7109375" customWidth="1"/>
    <col min="12803" max="12803" width="12.28515625" customWidth="1"/>
    <col min="12804" max="12804" width="10.42578125" customWidth="1"/>
    <col min="12805" max="12805" width="8.7109375" customWidth="1"/>
    <col min="12806" max="12807" width="8.42578125" customWidth="1"/>
    <col min="12808" max="12812" width="9.7109375" customWidth="1"/>
    <col min="12813" max="12813" width="10.7109375" customWidth="1"/>
    <col min="12814" max="12814" width="16.140625" customWidth="1"/>
    <col min="12815" max="12815" width="12.7109375" customWidth="1"/>
    <col min="13057" max="13057" width="6.42578125" customWidth="1"/>
    <col min="13058" max="13058" width="22.7109375" customWidth="1"/>
    <col min="13059" max="13059" width="12.28515625" customWidth="1"/>
    <col min="13060" max="13060" width="10.42578125" customWidth="1"/>
    <col min="13061" max="13061" width="8.7109375" customWidth="1"/>
    <col min="13062" max="13063" width="8.42578125" customWidth="1"/>
    <col min="13064" max="13068" width="9.7109375" customWidth="1"/>
    <col min="13069" max="13069" width="10.7109375" customWidth="1"/>
    <col min="13070" max="13070" width="16.140625" customWidth="1"/>
    <col min="13071" max="13071" width="12.7109375" customWidth="1"/>
    <col min="13313" max="13313" width="6.42578125" customWidth="1"/>
    <col min="13314" max="13314" width="22.7109375" customWidth="1"/>
    <col min="13315" max="13315" width="12.28515625" customWidth="1"/>
    <col min="13316" max="13316" width="10.42578125" customWidth="1"/>
    <col min="13317" max="13317" width="8.7109375" customWidth="1"/>
    <col min="13318" max="13319" width="8.42578125" customWidth="1"/>
    <col min="13320" max="13324" width="9.7109375" customWidth="1"/>
    <col min="13325" max="13325" width="10.7109375" customWidth="1"/>
    <col min="13326" max="13326" width="16.140625" customWidth="1"/>
    <col min="13327" max="13327" width="12.7109375" customWidth="1"/>
    <col min="13569" max="13569" width="6.42578125" customWidth="1"/>
    <col min="13570" max="13570" width="22.7109375" customWidth="1"/>
    <col min="13571" max="13571" width="12.28515625" customWidth="1"/>
    <col min="13572" max="13572" width="10.42578125" customWidth="1"/>
    <col min="13573" max="13573" width="8.7109375" customWidth="1"/>
    <col min="13574" max="13575" width="8.42578125" customWidth="1"/>
    <col min="13576" max="13580" width="9.7109375" customWidth="1"/>
    <col min="13581" max="13581" width="10.7109375" customWidth="1"/>
    <col min="13582" max="13582" width="16.140625" customWidth="1"/>
    <col min="13583" max="13583" width="12.7109375" customWidth="1"/>
    <col min="13825" max="13825" width="6.42578125" customWidth="1"/>
    <col min="13826" max="13826" width="22.7109375" customWidth="1"/>
    <col min="13827" max="13827" width="12.28515625" customWidth="1"/>
    <col min="13828" max="13828" width="10.42578125" customWidth="1"/>
    <col min="13829" max="13829" width="8.7109375" customWidth="1"/>
    <col min="13830" max="13831" width="8.42578125" customWidth="1"/>
    <col min="13832" max="13836" width="9.7109375" customWidth="1"/>
    <col min="13837" max="13837" width="10.7109375" customWidth="1"/>
    <col min="13838" max="13838" width="16.140625" customWidth="1"/>
    <col min="13839" max="13839" width="12.7109375" customWidth="1"/>
    <col min="14081" max="14081" width="6.42578125" customWidth="1"/>
    <col min="14082" max="14082" width="22.7109375" customWidth="1"/>
    <col min="14083" max="14083" width="12.28515625" customWidth="1"/>
    <col min="14084" max="14084" width="10.42578125" customWidth="1"/>
    <col min="14085" max="14085" width="8.7109375" customWidth="1"/>
    <col min="14086" max="14087" width="8.42578125" customWidth="1"/>
    <col min="14088" max="14092" width="9.7109375" customWidth="1"/>
    <col min="14093" max="14093" width="10.7109375" customWidth="1"/>
    <col min="14094" max="14094" width="16.140625" customWidth="1"/>
    <col min="14095" max="14095" width="12.7109375" customWidth="1"/>
    <col min="14337" max="14337" width="6.42578125" customWidth="1"/>
    <col min="14338" max="14338" width="22.7109375" customWidth="1"/>
    <col min="14339" max="14339" width="12.28515625" customWidth="1"/>
    <col min="14340" max="14340" width="10.42578125" customWidth="1"/>
    <col min="14341" max="14341" width="8.7109375" customWidth="1"/>
    <col min="14342" max="14343" width="8.42578125" customWidth="1"/>
    <col min="14344" max="14348" width="9.7109375" customWidth="1"/>
    <col min="14349" max="14349" width="10.7109375" customWidth="1"/>
    <col min="14350" max="14350" width="16.140625" customWidth="1"/>
    <col min="14351" max="14351" width="12.7109375" customWidth="1"/>
    <col min="14593" max="14593" width="6.42578125" customWidth="1"/>
    <col min="14594" max="14594" width="22.7109375" customWidth="1"/>
    <col min="14595" max="14595" width="12.28515625" customWidth="1"/>
    <col min="14596" max="14596" width="10.42578125" customWidth="1"/>
    <col min="14597" max="14597" width="8.7109375" customWidth="1"/>
    <col min="14598" max="14599" width="8.42578125" customWidth="1"/>
    <col min="14600" max="14604" width="9.7109375" customWidth="1"/>
    <col min="14605" max="14605" width="10.7109375" customWidth="1"/>
    <col min="14606" max="14606" width="16.140625" customWidth="1"/>
    <col min="14607" max="14607" width="12.7109375" customWidth="1"/>
    <col min="14849" max="14849" width="6.42578125" customWidth="1"/>
    <col min="14850" max="14850" width="22.7109375" customWidth="1"/>
    <col min="14851" max="14851" width="12.28515625" customWidth="1"/>
    <col min="14852" max="14852" width="10.42578125" customWidth="1"/>
    <col min="14853" max="14853" width="8.7109375" customWidth="1"/>
    <col min="14854" max="14855" width="8.42578125" customWidth="1"/>
    <col min="14856" max="14860" width="9.7109375" customWidth="1"/>
    <col min="14861" max="14861" width="10.7109375" customWidth="1"/>
    <col min="14862" max="14862" width="16.140625" customWidth="1"/>
    <col min="14863" max="14863" width="12.7109375" customWidth="1"/>
    <col min="15105" max="15105" width="6.42578125" customWidth="1"/>
    <col min="15106" max="15106" width="22.7109375" customWidth="1"/>
    <col min="15107" max="15107" width="12.28515625" customWidth="1"/>
    <col min="15108" max="15108" width="10.42578125" customWidth="1"/>
    <col min="15109" max="15109" width="8.7109375" customWidth="1"/>
    <col min="15110" max="15111" width="8.42578125" customWidth="1"/>
    <col min="15112" max="15116" width="9.7109375" customWidth="1"/>
    <col min="15117" max="15117" width="10.7109375" customWidth="1"/>
    <col min="15118" max="15118" width="16.140625" customWidth="1"/>
    <col min="15119" max="15119" width="12.7109375" customWidth="1"/>
    <col min="15361" max="15361" width="6.42578125" customWidth="1"/>
    <col min="15362" max="15362" width="22.7109375" customWidth="1"/>
    <col min="15363" max="15363" width="12.28515625" customWidth="1"/>
    <col min="15364" max="15364" width="10.42578125" customWidth="1"/>
    <col min="15365" max="15365" width="8.7109375" customWidth="1"/>
    <col min="15366" max="15367" width="8.42578125" customWidth="1"/>
    <col min="15368" max="15372" width="9.7109375" customWidth="1"/>
    <col min="15373" max="15373" width="10.7109375" customWidth="1"/>
    <col min="15374" max="15374" width="16.140625" customWidth="1"/>
    <col min="15375" max="15375" width="12.7109375" customWidth="1"/>
    <col min="15617" max="15617" width="6.42578125" customWidth="1"/>
    <col min="15618" max="15618" width="22.7109375" customWidth="1"/>
    <col min="15619" max="15619" width="12.28515625" customWidth="1"/>
    <col min="15620" max="15620" width="10.42578125" customWidth="1"/>
    <col min="15621" max="15621" width="8.7109375" customWidth="1"/>
    <col min="15622" max="15623" width="8.42578125" customWidth="1"/>
    <col min="15624" max="15628" width="9.7109375" customWidth="1"/>
    <col min="15629" max="15629" width="10.7109375" customWidth="1"/>
    <col min="15630" max="15630" width="16.140625" customWidth="1"/>
    <col min="15631" max="15631" width="12.7109375" customWidth="1"/>
    <col min="15873" max="15873" width="6.42578125" customWidth="1"/>
    <col min="15874" max="15874" width="22.7109375" customWidth="1"/>
    <col min="15875" max="15875" width="12.28515625" customWidth="1"/>
    <col min="15876" max="15876" width="10.42578125" customWidth="1"/>
    <col min="15877" max="15877" width="8.7109375" customWidth="1"/>
    <col min="15878" max="15879" width="8.42578125" customWidth="1"/>
    <col min="15880" max="15884" width="9.7109375" customWidth="1"/>
    <col min="15885" max="15885" width="10.7109375" customWidth="1"/>
    <col min="15886" max="15886" width="16.140625" customWidth="1"/>
    <col min="15887" max="15887" width="12.7109375" customWidth="1"/>
    <col min="16129" max="16129" width="6.42578125" customWidth="1"/>
    <col min="16130" max="16130" width="22.7109375" customWidth="1"/>
    <col min="16131" max="16131" width="12.28515625" customWidth="1"/>
    <col min="16132" max="16132" width="10.42578125" customWidth="1"/>
    <col min="16133" max="16133" width="8.7109375" customWidth="1"/>
    <col min="16134" max="16135" width="8.42578125" customWidth="1"/>
    <col min="16136" max="16140" width="9.7109375" customWidth="1"/>
    <col min="16141" max="16141" width="10.7109375" customWidth="1"/>
    <col min="16142" max="16142" width="16.140625" customWidth="1"/>
    <col min="16143" max="16143" width="12.7109375" customWidth="1"/>
  </cols>
  <sheetData>
    <row r="1" spans="1:33" x14ac:dyDescent="0.25"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x14ac:dyDescent="0.25">
      <c r="A2" s="67" t="s">
        <v>119</v>
      </c>
      <c r="B2" t="s">
        <v>18</v>
      </c>
      <c r="C2" t="s">
        <v>120</v>
      </c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x14ac:dyDescent="0.25">
      <c r="A3" s="67" t="s">
        <v>121</v>
      </c>
      <c r="B3" t="s">
        <v>19</v>
      </c>
      <c r="C3" t="s">
        <v>122</v>
      </c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</row>
    <row r="4" spans="1:33" x14ac:dyDescent="0.25">
      <c r="C4" t="s">
        <v>123</v>
      </c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</row>
    <row r="5" spans="1:33" x14ac:dyDescent="0.25">
      <c r="A5" t="s">
        <v>124</v>
      </c>
      <c r="B5" t="s">
        <v>20</v>
      </c>
      <c r="C5" t="s">
        <v>106</v>
      </c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33" x14ac:dyDescent="0.25">
      <c r="B6" t="s">
        <v>21</v>
      </c>
      <c r="C6" t="s">
        <v>112</v>
      </c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</row>
    <row r="7" spans="1:33" x14ac:dyDescent="0.25">
      <c r="A7" t="s">
        <v>125</v>
      </c>
      <c r="B7" t="s">
        <v>22</v>
      </c>
      <c r="C7" t="s">
        <v>106</v>
      </c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33" x14ac:dyDescent="0.25">
      <c r="A8" t="s">
        <v>126</v>
      </c>
      <c r="B8" t="s">
        <v>23</v>
      </c>
      <c r="C8" t="s">
        <v>106</v>
      </c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</row>
    <row r="9" spans="1:33" x14ac:dyDescent="0.25">
      <c r="B9" t="s">
        <v>24</v>
      </c>
      <c r="C9" t="s">
        <v>106</v>
      </c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</row>
    <row r="10" spans="1:33" x14ac:dyDescent="0.25">
      <c r="B10" t="s">
        <v>127</v>
      </c>
      <c r="C10" t="s">
        <v>128</v>
      </c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</row>
    <row r="11" spans="1:33" x14ac:dyDescent="0.25">
      <c r="B11" t="s">
        <v>129</v>
      </c>
      <c r="C11" t="s">
        <v>130</v>
      </c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</row>
    <row r="12" spans="1:33" x14ac:dyDescent="0.25"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</row>
    <row r="13" spans="1:33" x14ac:dyDescent="0.25"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</row>
    <row r="14" spans="1:33" x14ac:dyDescent="0.25">
      <c r="A14" s="67" t="s">
        <v>119</v>
      </c>
      <c r="B14" t="s">
        <v>18</v>
      </c>
      <c r="C14" t="s">
        <v>131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</row>
    <row r="15" spans="1:33" x14ac:dyDescent="0.25">
      <c r="A15" s="67" t="s">
        <v>132</v>
      </c>
      <c r="C15" t="s">
        <v>98</v>
      </c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</row>
    <row r="16" spans="1:33" x14ac:dyDescent="0.25">
      <c r="A16" t="s">
        <v>133</v>
      </c>
      <c r="C16" t="s">
        <v>134</v>
      </c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</row>
    <row r="17" spans="1:43" x14ac:dyDescent="0.25"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</row>
    <row r="18" spans="1:43" x14ac:dyDescent="0.25">
      <c r="A18" t="s">
        <v>125</v>
      </c>
      <c r="B18" t="s">
        <v>19</v>
      </c>
      <c r="C18" t="s">
        <v>122</v>
      </c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</row>
    <row r="19" spans="1:43" x14ac:dyDescent="0.25">
      <c r="C19" t="s">
        <v>123</v>
      </c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43" x14ac:dyDescent="0.25">
      <c r="A20" t="s">
        <v>126</v>
      </c>
      <c r="B20" t="s">
        <v>20</v>
      </c>
      <c r="C20" t="s">
        <v>106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43" x14ac:dyDescent="0.25">
      <c r="B21" t="s">
        <v>21</v>
      </c>
      <c r="C21" t="s">
        <v>112</v>
      </c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43" x14ac:dyDescent="0.25">
      <c r="B22" t="s">
        <v>22</v>
      </c>
      <c r="C22" t="s">
        <v>101</v>
      </c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</row>
    <row r="23" spans="1:43" x14ac:dyDescent="0.25">
      <c r="B23" t="s">
        <v>23</v>
      </c>
      <c r="C23" t="s">
        <v>106</v>
      </c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</row>
    <row r="24" spans="1:43" x14ac:dyDescent="0.25">
      <c r="B24" t="s">
        <v>24</v>
      </c>
      <c r="C24" t="s">
        <v>106</v>
      </c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43" x14ac:dyDescent="0.25">
      <c r="B25" t="s">
        <v>129</v>
      </c>
      <c r="C25" t="s">
        <v>135</v>
      </c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</row>
    <row r="26" spans="1:43" x14ac:dyDescent="0.25">
      <c r="C26" t="s">
        <v>136</v>
      </c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</row>
    <row r="27" spans="1:43" x14ac:dyDescent="0.25">
      <c r="C27" t="s">
        <v>137</v>
      </c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</row>
    <row r="28" spans="1:43" x14ac:dyDescent="0.25"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</row>
    <row r="29" spans="1:43" ht="20.100000000000001" customHeight="1" x14ac:dyDescent="0.3">
      <c r="A29" s="181" t="s">
        <v>283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28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</row>
    <row r="30" spans="1:43" ht="20.100000000000001" customHeight="1" x14ac:dyDescent="0.25">
      <c r="A30" s="182" t="s">
        <v>284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2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</row>
    <row r="31" spans="1:43" ht="9.75" customHeight="1" thickBot="1" x14ac:dyDescent="0.3">
      <c r="A31" s="129"/>
      <c r="B31" s="129"/>
      <c r="C31" s="129"/>
      <c r="D31" s="130"/>
      <c r="E31" s="129"/>
      <c r="F31" s="129"/>
      <c r="G31" s="129"/>
      <c r="H31" s="129"/>
      <c r="I31" s="129"/>
      <c r="J31" s="129"/>
      <c r="K31" s="129"/>
      <c r="L31" s="129"/>
      <c r="M31" s="129"/>
      <c r="N31" s="128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</row>
    <row r="32" spans="1:43" ht="20.100000000000001" customHeight="1" x14ac:dyDescent="0.25">
      <c r="A32" s="183" t="s">
        <v>285</v>
      </c>
      <c r="B32" s="185" t="s">
        <v>286</v>
      </c>
      <c r="C32" s="187" t="s">
        <v>287</v>
      </c>
      <c r="D32" s="185" t="s">
        <v>288</v>
      </c>
      <c r="E32" s="185" t="s">
        <v>289</v>
      </c>
      <c r="F32" s="189" t="s">
        <v>290</v>
      </c>
      <c r="G32" s="185" t="s">
        <v>291</v>
      </c>
      <c r="H32" s="191" t="s">
        <v>292</v>
      </c>
      <c r="I32" s="185" t="s">
        <v>293</v>
      </c>
      <c r="J32" s="185" t="s">
        <v>294</v>
      </c>
      <c r="K32" s="185" t="s">
        <v>295</v>
      </c>
      <c r="L32" s="185" t="s">
        <v>296</v>
      </c>
      <c r="M32" s="193" t="s">
        <v>297</v>
      </c>
      <c r="N32" s="128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</row>
    <row r="33" spans="1:43" ht="20.100000000000001" customHeight="1" thickBot="1" x14ac:dyDescent="0.3">
      <c r="A33" s="184"/>
      <c r="B33" s="186"/>
      <c r="C33" s="188"/>
      <c r="D33" s="186"/>
      <c r="E33" s="186"/>
      <c r="F33" s="190"/>
      <c r="G33" s="186"/>
      <c r="H33" s="192"/>
      <c r="I33" s="186"/>
      <c r="J33" s="186"/>
      <c r="K33" s="186"/>
      <c r="L33" s="186"/>
      <c r="M33" s="194"/>
      <c r="N33" s="128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</row>
    <row r="34" spans="1:43" ht="18" x14ac:dyDescent="0.25">
      <c r="A34" s="89"/>
      <c r="B34" s="131" t="s">
        <v>298</v>
      </c>
      <c r="C34" s="89"/>
      <c r="D34" s="89"/>
      <c r="E34" s="89"/>
      <c r="F34" s="89"/>
      <c r="G34" s="89"/>
      <c r="H34" s="89"/>
      <c r="I34" s="89"/>
      <c r="J34" s="89"/>
      <c r="K34" s="132"/>
      <c r="L34" s="133"/>
      <c r="M34" s="134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</row>
    <row r="35" spans="1:43" s="89" customFormat="1" ht="18" x14ac:dyDescent="0.25">
      <c r="A35" s="135">
        <v>13</v>
      </c>
      <c r="B35" s="136" t="s">
        <v>299</v>
      </c>
      <c r="C35" s="137">
        <v>39053</v>
      </c>
      <c r="D35" s="138">
        <v>68</v>
      </c>
      <c r="E35" s="139">
        <f>0.4*D35</f>
        <v>27.200000000000003</v>
      </c>
      <c r="F35" s="139">
        <f>0.7*D35</f>
        <v>47.599999999999994</v>
      </c>
      <c r="G35" s="139">
        <f>1*D35</f>
        <v>68</v>
      </c>
      <c r="H35" s="140">
        <v>26</v>
      </c>
      <c r="I35" s="140">
        <v>31</v>
      </c>
      <c r="J35" s="140">
        <v>30</v>
      </c>
      <c r="K35" s="140">
        <v>31</v>
      </c>
      <c r="L35" s="140">
        <v>64</v>
      </c>
      <c r="M35" s="141">
        <f>SUM(H35:L35)</f>
        <v>182</v>
      </c>
      <c r="P35" s="142"/>
    </row>
    <row r="36" spans="1:43" s="89" customFormat="1" ht="18" x14ac:dyDescent="0.25">
      <c r="A36" s="143">
        <v>19</v>
      </c>
      <c r="B36" s="136" t="s">
        <v>300</v>
      </c>
      <c r="C36" s="137">
        <v>39088</v>
      </c>
      <c r="D36" s="138">
        <v>79</v>
      </c>
      <c r="E36" s="139">
        <f>0.4*D36</f>
        <v>31.6</v>
      </c>
      <c r="F36" s="139">
        <f>0.7*D36</f>
        <v>55.3</v>
      </c>
      <c r="G36" s="139">
        <f>1*D36</f>
        <v>79</v>
      </c>
      <c r="H36" s="140">
        <v>27</v>
      </c>
      <c r="I36" s="140">
        <v>42</v>
      </c>
      <c r="J36" s="140">
        <v>35</v>
      </c>
      <c r="K36" s="140">
        <v>47</v>
      </c>
      <c r="L36" s="140">
        <v>45</v>
      </c>
      <c r="M36" s="141">
        <f>SUM(H36:L36)</f>
        <v>196</v>
      </c>
    </row>
    <row r="37" spans="1:43" s="89" customFormat="1" ht="18" x14ac:dyDescent="0.25">
      <c r="A37" s="135">
        <v>25</v>
      </c>
      <c r="B37" s="136" t="s">
        <v>301</v>
      </c>
      <c r="C37" s="137">
        <v>38998</v>
      </c>
      <c r="D37" s="144">
        <v>56</v>
      </c>
      <c r="E37" s="139">
        <f>0.4*D37</f>
        <v>22.400000000000002</v>
      </c>
      <c r="F37" s="139">
        <f>0.7*D37</f>
        <v>39.199999999999996</v>
      </c>
      <c r="G37" s="139">
        <f>1*D37</f>
        <v>56</v>
      </c>
      <c r="H37" s="145">
        <v>25</v>
      </c>
      <c r="I37" s="145">
        <v>35</v>
      </c>
      <c r="J37" s="145">
        <v>29</v>
      </c>
      <c r="K37" s="145">
        <v>35</v>
      </c>
      <c r="L37" s="145">
        <v>50</v>
      </c>
      <c r="M37" s="146">
        <f>SUM(H37:L37)</f>
        <v>174</v>
      </c>
    </row>
    <row r="38" spans="1:43" s="89" customFormat="1" ht="18.75" thickBot="1" x14ac:dyDescent="0.3">
      <c r="A38" s="135">
        <v>31</v>
      </c>
      <c r="B38" s="136" t="s">
        <v>302</v>
      </c>
      <c r="C38" s="137">
        <v>39678</v>
      </c>
      <c r="D38" s="138">
        <v>71</v>
      </c>
      <c r="E38" s="139">
        <f>0.4*D38</f>
        <v>28.400000000000002</v>
      </c>
      <c r="F38" s="139">
        <f>0.7*D38</f>
        <v>49.699999999999996</v>
      </c>
      <c r="G38" s="139">
        <f>1*D38</f>
        <v>71</v>
      </c>
      <c r="H38" s="140">
        <v>31</v>
      </c>
      <c r="I38" s="140">
        <v>32</v>
      </c>
      <c r="J38" s="140">
        <v>34</v>
      </c>
      <c r="K38" s="147">
        <v>35</v>
      </c>
      <c r="L38" s="147">
        <v>50</v>
      </c>
      <c r="M38" s="148">
        <f>SUM(H38:L38)</f>
        <v>182</v>
      </c>
    </row>
    <row r="39" spans="1:43" s="89" customFormat="1" ht="18.75" thickBot="1" x14ac:dyDescent="0.3">
      <c r="K39" s="149" t="s">
        <v>4</v>
      </c>
      <c r="L39" s="150" t="s">
        <v>303</v>
      </c>
      <c r="M39" s="151">
        <f>SUM(M35:M38)</f>
        <v>734</v>
      </c>
    </row>
    <row r="40" spans="1:43" ht="18" x14ac:dyDescent="0.25">
      <c r="A40" s="89"/>
      <c r="B40" s="131" t="s">
        <v>304</v>
      </c>
      <c r="C40" s="89"/>
      <c r="D40" s="89"/>
      <c r="E40" s="89"/>
      <c r="F40" s="89"/>
      <c r="G40" s="89"/>
      <c r="H40" s="89"/>
      <c r="I40" s="89"/>
      <c r="J40" s="89"/>
      <c r="K40" s="132"/>
      <c r="L40" s="133"/>
      <c r="M40" s="134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1:43" s="89" customFormat="1" ht="18" x14ac:dyDescent="0.25">
      <c r="A41" s="135">
        <v>28</v>
      </c>
      <c r="B41" s="136" t="s">
        <v>305</v>
      </c>
      <c r="C41" s="137">
        <v>39742</v>
      </c>
      <c r="D41" s="138">
        <v>66</v>
      </c>
      <c r="E41" s="139">
        <v>26.5</v>
      </c>
      <c r="F41" s="139">
        <v>46</v>
      </c>
      <c r="G41" s="139">
        <f>1*D41</f>
        <v>66</v>
      </c>
      <c r="H41" s="140">
        <v>13</v>
      </c>
      <c r="I41" s="140">
        <v>31</v>
      </c>
      <c r="J41" s="140">
        <v>22</v>
      </c>
      <c r="K41" s="140">
        <v>24</v>
      </c>
      <c r="L41" s="140">
        <v>19</v>
      </c>
      <c r="M41" s="141">
        <f>SUM(H41:L41)</f>
        <v>109</v>
      </c>
      <c r="P41" s="142"/>
    </row>
    <row r="42" spans="1:43" s="89" customFormat="1" ht="18" x14ac:dyDescent="0.25">
      <c r="A42" s="143">
        <v>16</v>
      </c>
      <c r="B42" s="136" t="s">
        <v>306</v>
      </c>
      <c r="C42" s="137">
        <v>39470</v>
      </c>
      <c r="D42" s="138">
        <v>72.5</v>
      </c>
      <c r="E42" s="139">
        <f>0.4*D42</f>
        <v>29</v>
      </c>
      <c r="F42" s="139">
        <v>51</v>
      </c>
      <c r="G42" s="139">
        <f>1*D42</f>
        <v>72.5</v>
      </c>
      <c r="H42" s="140">
        <v>31</v>
      </c>
      <c r="I42" s="140">
        <v>45</v>
      </c>
      <c r="J42" s="140">
        <v>50</v>
      </c>
      <c r="K42" s="140">
        <v>44</v>
      </c>
      <c r="L42" s="140">
        <v>40</v>
      </c>
      <c r="M42" s="141">
        <f>SUM(H42:L42)</f>
        <v>210</v>
      </c>
    </row>
    <row r="43" spans="1:43" s="89" customFormat="1" ht="18" x14ac:dyDescent="0.25">
      <c r="A43" s="135">
        <v>22</v>
      </c>
      <c r="B43" s="136" t="s">
        <v>307</v>
      </c>
      <c r="C43" s="137">
        <v>39067</v>
      </c>
      <c r="D43" s="144">
        <v>73</v>
      </c>
      <c r="E43" s="139">
        <v>29</v>
      </c>
      <c r="F43" s="139">
        <v>51</v>
      </c>
      <c r="G43" s="139">
        <f>1*D43</f>
        <v>73</v>
      </c>
      <c r="H43" s="145">
        <v>19</v>
      </c>
      <c r="I43" s="145">
        <v>37</v>
      </c>
      <c r="J43" s="145">
        <v>10</v>
      </c>
      <c r="K43" s="145">
        <v>33</v>
      </c>
      <c r="L43" s="145">
        <v>77</v>
      </c>
      <c r="M43" s="146">
        <f>SUM(H43:L43)</f>
        <v>176</v>
      </c>
    </row>
    <row r="44" spans="1:43" s="89" customFormat="1" ht="18.75" thickBot="1" x14ac:dyDescent="0.3">
      <c r="A44" s="135">
        <v>35</v>
      </c>
      <c r="B44" s="136" t="s">
        <v>308</v>
      </c>
      <c r="C44" s="137">
        <v>38893</v>
      </c>
      <c r="D44" s="138">
        <v>76</v>
      </c>
      <c r="E44" s="139">
        <v>30.5</v>
      </c>
      <c r="F44" s="139">
        <v>53</v>
      </c>
      <c r="G44" s="139">
        <f>1*D44</f>
        <v>76</v>
      </c>
      <c r="H44" s="140">
        <v>21</v>
      </c>
      <c r="I44" s="140">
        <v>22</v>
      </c>
      <c r="J44" s="140">
        <v>40</v>
      </c>
      <c r="K44" s="147">
        <v>26</v>
      </c>
      <c r="L44" s="147">
        <v>45</v>
      </c>
      <c r="M44" s="148">
        <f>SUM(H44:L44)</f>
        <v>154</v>
      </c>
    </row>
    <row r="45" spans="1:43" s="89" customFormat="1" ht="18.75" thickBot="1" x14ac:dyDescent="0.3">
      <c r="K45" s="149" t="s">
        <v>6</v>
      </c>
      <c r="L45" s="150" t="s">
        <v>303</v>
      </c>
      <c r="M45" s="151">
        <f>SUM(M41:M44)</f>
        <v>649</v>
      </c>
    </row>
    <row r="46" spans="1:43" ht="18" x14ac:dyDescent="0.25">
      <c r="A46" s="89"/>
      <c r="B46" s="131" t="s">
        <v>130</v>
      </c>
      <c r="C46" s="89"/>
      <c r="D46" s="89"/>
      <c r="E46" s="89"/>
      <c r="F46" s="89"/>
      <c r="G46" s="89"/>
      <c r="H46" s="89"/>
      <c r="I46" s="89"/>
      <c r="J46" s="89"/>
      <c r="K46" s="132"/>
      <c r="L46" s="133"/>
      <c r="M46" s="134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1:43" s="89" customFormat="1" ht="18" x14ac:dyDescent="0.25">
      <c r="A47" s="135">
        <v>11</v>
      </c>
      <c r="B47" s="136" t="s">
        <v>309</v>
      </c>
      <c r="C47" s="137">
        <v>39496</v>
      </c>
      <c r="D47" s="138">
        <v>88</v>
      </c>
      <c r="E47" s="139">
        <f>0.4*D47</f>
        <v>35.200000000000003</v>
      </c>
      <c r="F47" s="139">
        <f>0.7*D47</f>
        <v>61.599999999999994</v>
      </c>
      <c r="G47" s="139">
        <f>1*D47</f>
        <v>88</v>
      </c>
      <c r="H47" s="140">
        <v>19</v>
      </c>
      <c r="I47" s="140">
        <v>35</v>
      </c>
      <c r="J47" s="140">
        <v>39</v>
      </c>
      <c r="K47" s="140">
        <v>35</v>
      </c>
      <c r="L47" s="140">
        <v>45</v>
      </c>
      <c r="M47" s="141">
        <f>SUM(H47:L47)</f>
        <v>173</v>
      </c>
      <c r="P47" s="142"/>
    </row>
    <row r="48" spans="1:43" s="89" customFormat="1" ht="18" x14ac:dyDescent="0.25">
      <c r="A48" s="143">
        <v>17</v>
      </c>
      <c r="B48" s="136" t="s">
        <v>310</v>
      </c>
      <c r="C48" s="137">
        <v>40103</v>
      </c>
      <c r="D48" s="138">
        <v>65</v>
      </c>
      <c r="E48" s="139">
        <f>0.4*D48</f>
        <v>26</v>
      </c>
      <c r="F48" s="139">
        <f>0.7*D48</f>
        <v>45.5</v>
      </c>
      <c r="G48" s="139">
        <f>1*D48</f>
        <v>65</v>
      </c>
      <c r="H48" s="140">
        <v>13</v>
      </c>
      <c r="I48" s="140">
        <v>50</v>
      </c>
      <c r="J48" s="140">
        <v>39</v>
      </c>
      <c r="K48" s="140">
        <v>36</v>
      </c>
      <c r="L48" s="140">
        <v>31</v>
      </c>
      <c r="M48" s="141">
        <f>SUM(H48:L48)</f>
        <v>169</v>
      </c>
    </row>
    <row r="49" spans="1:43" s="89" customFormat="1" ht="18" x14ac:dyDescent="0.25">
      <c r="A49" s="135">
        <v>23</v>
      </c>
      <c r="B49" s="136" t="s">
        <v>311</v>
      </c>
      <c r="C49" s="137">
        <v>39669</v>
      </c>
      <c r="D49" s="144">
        <v>79</v>
      </c>
      <c r="E49" s="139">
        <f>0.4*D49</f>
        <v>31.6</v>
      </c>
      <c r="F49" s="139">
        <f>0.7*D49</f>
        <v>55.3</v>
      </c>
      <c r="G49" s="139">
        <f>1*D49</f>
        <v>79</v>
      </c>
      <c r="H49" s="145">
        <v>23</v>
      </c>
      <c r="I49" s="145">
        <v>34</v>
      </c>
      <c r="J49" s="145">
        <v>33</v>
      </c>
      <c r="K49" s="145">
        <v>32</v>
      </c>
      <c r="L49" s="145">
        <v>55</v>
      </c>
      <c r="M49" s="146">
        <f>SUM(H49:L49)</f>
        <v>177</v>
      </c>
    </row>
    <row r="50" spans="1:43" s="89" customFormat="1" ht="18.75" thickBot="1" x14ac:dyDescent="0.3">
      <c r="A50" s="135">
        <v>29</v>
      </c>
      <c r="B50" s="136" t="s">
        <v>312</v>
      </c>
      <c r="C50" s="137">
        <v>39054</v>
      </c>
      <c r="D50" s="138">
        <v>81</v>
      </c>
      <c r="E50" s="139">
        <f>0.4*D50</f>
        <v>32.4</v>
      </c>
      <c r="F50" s="139">
        <f>0.7*D50</f>
        <v>56.699999999999996</v>
      </c>
      <c r="G50" s="139">
        <f>1*D50</f>
        <v>81</v>
      </c>
      <c r="H50" s="140">
        <v>26</v>
      </c>
      <c r="I50" s="140">
        <v>39</v>
      </c>
      <c r="J50" s="140">
        <v>24</v>
      </c>
      <c r="K50" s="147">
        <v>29</v>
      </c>
      <c r="L50" s="147">
        <v>54</v>
      </c>
      <c r="M50" s="148">
        <f>SUM(H50:L50)</f>
        <v>172</v>
      </c>
    </row>
    <row r="51" spans="1:43" s="89" customFormat="1" ht="18.75" thickBot="1" x14ac:dyDescent="0.3">
      <c r="K51" s="149" t="s">
        <v>5</v>
      </c>
      <c r="L51" s="150" t="s">
        <v>303</v>
      </c>
      <c r="M51" s="151">
        <f>SUM(M47:M50)</f>
        <v>691</v>
      </c>
    </row>
    <row r="52" spans="1:43" s="89" customFormat="1" ht="18" x14ac:dyDescent="0.25">
      <c r="A52" s="152"/>
      <c r="B52" s="131"/>
      <c r="K52" s="132"/>
      <c r="L52" s="133"/>
      <c r="M52" s="134"/>
    </row>
    <row r="53" spans="1:43" ht="20.25" x14ac:dyDescent="0.3">
      <c r="A53" s="153"/>
      <c r="B53" s="154"/>
      <c r="C53" s="155"/>
      <c r="D53" s="156"/>
      <c r="E53" s="157">
        <v>0.3</v>
      </c>
      <c r="F53" s="157">
        <v>0.5</v>
      </c>
      <c r="G53" s="157">
        <v>0.7</v>
      </c>
      <c r="H53" s="158"/>
      <c r="I53" s="153"/>
      <c r="J53" s="153"/>
      <c r="K53" s="153"/>
      <c r="L53" s="153"/>
      <c r="M53" s="15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</row>
    <row r="54" spans="1:43" ht="18" x14ac:dyDescent="0.25">
      <c r="A54" s="143">
        <v>3</v>
      </c>
      <c r="B54" s="160" t="s">
        <v>313</v>
      </c>
      <c r="C54" s="161">
        <v>39884</v>
      </c>
      <c r="D54" s="162">
        <v>60</v>
      </c>
      <c r="E54" s="139">
        <f>0.3*D54</f>
        <v>18</v>
      </c>
      <c r="F54" s="139">
        <f>0.5*D54</f>
        <v>30</v>
      </c>
      <c r="G54" s="139">
        <f>0.7*D54</f>
        <v>42</v>
      </c>
      <c r="H54" s="140">
        <v>17</v>
      </c>
      <c r="I54" s="140">
        <v>39</v>
      </c>
      <c r="J54" s="140">
        <v>301</v>
      </c>
      <c r="K54" s="140">
        <v>14</v>
      </c>
      <c r="L54" s="140">
        <v>0</v>
      </c>
      <c r="M54" s="163">
        <f t="shared" ref="M54:M59" si="0">SUM(H54:L54)</f>
        <v>371</v>
      </c>
      <c r="N54" s="164" t="s">
        <v>4</v>
      </c>
      <c r="O54" s="165" t="s">
        <v>303</v>
      </c>
      <c r="P54" s="142" t="s">
        <v>314</v>
      </c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43" ht="18" x14ac:dyDescent="0.25">
      <c r="A55" s="135">
        <v>4</v>
      </c>
      <c r="B55" s="136" t="s">
        <v>315</v>
      </c>
      <c r="C55" s="166">
        <v>39653</v>
      </c>
      <c r="D55" s="162">
        <v>59.5</v>
      </c>
      <c r="E55" s="139">
        <v>18</v>
      </c>
      <c r="F55" s="139">
        <v>30</v>
      </c>
      <c r="G55" s="139">
        <v>41.5</v>
      </c>
      <c r="H55" s="140">
        <v>20</v>
      </c>
      <c r="I55" s="140">
        <v>32</v>
      </c>
      <c r="J55" s="140">
        <v>40</v>
      </c>
      <c r="K55" s="140">
        <v>22</v>
      </c>
      <c r="L55" s="140">
        <v>82</v>
      </c>
      <c r="M55" s="167">
        <f t="shared" si="0"/>
        <v>196</v>
      </c>
      <c r="N55" s="164" t="s">
        <v>6</v>
      </c>
      <c r="O55" s="165" t="s">
        <v>303</v>
      </c>
      <c r="P55" s="142" t="s">
        <v>316</v>
      </c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</row>
    <row r="56" spans="1:43" ht="18" x14ac:dyDescent="0.25">
      <c r="A56" s="135">
        <v>5</v>
      </c>
      <c r="B56" s="160" t="s">
        <v>317</v>
      </c>
      <c r="C56" s="161">
        <v>39156</v>
      </c>
      <c r="D56" s="162">
        <v>59.5</v>
      </c>
      <c r="E56" s="139">
        <v>18</v>
      </c>
      <c r="F56" s="139">
        <v>30</v>
      </c>
      <c r="G56" s="139">
        <v>41.5</v>
      </c>
      <c r="H56" s="140">
        <v>19</v>
      </c>
      <c r="I56" s="140">
        <v>38</v>
      </c>
      <c r="J56" s="140">
        <v>55</v>
      </c>
      <c r="K56" s="140">
        <v>23</v>
      </c>
      <c r="L56" s="140">
        <v>70</v>
      </c>
      <c r="M56" s="167">
        <f t="shared" si="0"/>
        <v>205</v>
      </c>
      <c r="N56" s="164" t="s">
        <v>5</v>
      </c>
      <c r="O56" s="165" t="s">
        <v>303</v>
      </c>
      <c r="P56" s="142" t="s">
        <v>318</v>
      </c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</row>
    <row r="57" spans="1:43" ht="18" x14ac:dyDescent="0.25">
      <c r="A57" s="135">
        <v>6</v>
      </c>
      <c r="B57" s="160" t="s">
        <v>319</v>
      </c>
      <c r="C57" s="161">
        <v>40204</v>
      </c>
      <c r="D57" s="162">
        <v>66</v>
      </c>
      <c r="E57" s="139">
        <v>20</v>
      </c>
      <c r="F57" s="139">
        <f>0.5*D57</f>
        <v>33</v>
      </c>
      <c r="G57" s="139">
        <v>46</v>
      </c>
      <c r="H57" s="140">
        <v>19</v>
      </c>
      <c r="I57" s="140">
        <v>60</v>
      </c>
      <c r="J57" s="140">
        <v>43</v>
      </c>
      <c r="K57" s="140">
        <v>27</v>
      </c>
      <c r="L57" s="140">
        <v>23</v>
      </c>
      <c r="M57" s="167">
        <f t="shared" si="0"/>
        <v>172</v>
      </c>
      <c r="N57" s="164">
        <v>4</v>
      </c>
      <c r="O57" s="165" t="s">
        <v>303</v>
      </c>
      <c r="P57" s="142" t="s">
        <v>320</v>
      </c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</row>
    <row r="58" spans="1:43" ht="18" x14ac:dyDescent="0.25">
      <c r="A58" s="135">
        <v>7</v>
      </c>
      <c r="B58" s="160" t="s">
        <v>321</v>
      </c>
      <c r="C58" s="161">
        <v>39211</v>
      </c>
      <c r="D58" s="162">
        <v>54.5</v>
      </c>
      <c r="E58" s="139">
        <v>16.5</v>
      </c>
      <c r="F58" s="139">
        <v>27.5</v>
      </c>
      <c r="G58" s="139">
        <v>38</v>
      </c>
      <c r="H58" s="140">
        <v>14</v>
      </c>
      <c r="I58" s="140">
        <v>32</v>
      </c>
      <c r="J58" s="140">
        <v>25</v>
      </c>
      <c r="K58" s="140">
        <v>18</v>
      </c>
      <c r="L58" s="140">
        <v>54</v>
      </c>
      <c r="M58" s="167">
        <f t="shared" si="0"/>
        <v>143</v>
      </c>
      <c r="N58" s="164" t="s">
        <v>12</v>
      </c>
      <c r="O58" s="165" t="s">
        <v>303</v>
      </c>
      <c r="P58" s="142" t="s">
        <v>322</v>
      </c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</row>
    <row r="59" spans="1:43" ht="18" x14ac:dyDescent="0.25">
      <c r="A59" s="135">
        <v>8</v>
      </c>
      <c r="B59" s="160" t="s">
        <v>323</v>
      </c>
      <c r="C59" s="161">
        <v>38996</v>
      </c>
      <c r="D59" s="162">
        <v>60</v>
      </c>
      <c r="E59" s="139">
        <f>0.3*D59</f>
        <v>18</v>
      </c>
      <c r="F59" s="139">
        <f>0.5*D59</f>
        <v>30</v>
      </c>
      <c r="G59" s="139">
        <f>0.7*D59</f>
        <v>42</v>
      </c>
      <c r="H59" s="140">
        <v>6</v>
      </c>
      <c r="I59" s="140">
        <v>35</v>
      </c>
      <c r="J59" s="140">
        <v>24</v>
      </c>
      <c r="K59" s="140">
        <v>12</v>
      </c>
      <c r="L59" s="140">
        <v>80</v>
      </c>
      <c r="M59" s="167">
        <f t="shared" si="0"/>
        <v>157</v>
      </c>
      <c r="N59" s="164" t="s">
        <v>11</v>
      </c>
      <c r="O59" s="165" t="s">
        <v>303</v>
      </c>
      <c r="P59" s="142" t="s">
        <v>324</v>
      </c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</row>
    <row r="60" spans="1:43" x14ac:dyDescent="0.25">
      <c r="F60" s="168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</row>
    <row r="63" spans="1:43" ht="20.100000000000001" customHeight="1" x14ac:dyDescent="0.3">
      <c r="A63" s="181" t="s">
        <v>325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28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</row>
    <row r="64" spans="1:43" ht="20.100000000000001" customHeight="1" x14ac:dyDescent="0.25">
      <c r="A64" s="182" t="s">
        <v>326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28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</row>
    <row r="65" spans="1:43" ht="9.75" customHeight="1" thickBot="1" x14ac:dyDescent="0.3">
      <c r="A65" s="129"/>
      <c r="B65" s="129"/>
      <c r="C65" s="129"/>
      <c r="D65" s="130"/>
      <c r="E65" s="129"/>
      <c r="F65" s="129"/>
      <c r="G65" s="129"/>
      <c r="H65" s="129"/>
      <c r="I65" s="129"/>
      <c r="J65" s="129"/>
      <c r="K65" s="129"/>
      <c r="L65" s="129"/>
      <c r="M65" s="129"/>
      <c r="N65" s="128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</row>
    <row r="66" spans="1:43" ht="20.100000000000001" customHeight="1" x14ac:dyDescent="0.25">
      <c r="A66" s="183" t="s">
        <v>285</v>
      </c>
      <c r="B66" s="185" t="s">
        <v>286</v>
      </c>
      <c r="C66" s="187" t="s">
        <v>287</v>
      </c>
      <c r="D66" s="185" t="s">
        <v>288</v>
      </c>
      <c r="E66" s="185" t="s">
        <v>289</v>
      </c>
      <c r="F66" s="189" t="s">
        <v>290</v>
      </c>
      <c r="G66" s="185" t="s">
        <v>291</v>
      </c>
      <c r="H66" s="191" t="s">
        <v>292</v>
      </c>
      <c r="I66" s="185" t="s">
        <v>293</v>
      </c>
      <c r="J66" s="185" t="s">
        <v>294</v>
      </c>
      <c r="K66" s="185" t="s">
        <v>295</v>
      </c>
      <c r="L66" s="185" t="s">
        <v>296</v>
      </c>
      <c r="M66" s="193" t="s">
        <v>297</v>
      </c>
      <c r="N66" s="128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</row>
    <row r="67" spans="1:43" ht="20.100000000000001" customHeight="1" thickBot="1" x14ac:dyDescent="0.3">
      <c r="A67" s="184"/>
      <c r="B67" s="186"/>
      <c r="C67" s="188"/>
      <c r="D67" s="186"/>
      <c r="E67" s="186"/>
      <c r="F67" s="190"/>
      <c r="G67" s="186"/>
      <c r="H67" s="192"/>
      <c r="I67" s="186"/>
      <c r="J67" s="186"/>
      <c r="K67" s="186"/>
      <c r="L67" s="186"/>
      <c r="M67" s="194"/>
      <c r="N67" s="128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</row>
    <row r="68" spans="1:43" ht="18" x14ac:dyDescent="0.25">
      <c r="A68" s="89"/>
      <c r="B68" s="131" t="s">
        <v>122</v>
      </c>
      <c r="C68" s="89"/>
      <c r="D68" s="89"/>
      <c r="E68" s="89"/>
      <c r="F68" s="89"/>
      <c r="G68" s="89"/>
      <c r="H68" s="89"/>
      <c r="I68" s="89"/>
      <c r="J68" s="89"/>
      <c r="K68" s="132"/>
      <c r="L68" s="133"/>
      <c r="M68" s="134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</row>
    <row r="69" spans="1:43" s="89" customFormat="1" ht="18" x14ac:dyDescent="0.25">
      <c r="A69" s="135">
        <v>12</v>
      </c>
      <c r="B69" s="160" t="s">
        <v>327</v>
      </c>
      <c r="C69" s="137">
        <v>39046</v>
      </c>
      <c r="D69" s="138">
        <v>62.5</v>
      </c>
      <c r="E69" s="139">
        <f>0.4*D69</f>
        <v>25</v>
      </c>
      <c r="F69" s="139">
        <v>44</v>
      </c>
      <c r="G69" s="139">
        <f>1*D69</f>
        <v>62.5</v>
      </c>
      <c r="H69" s="140">
        <v>33</v>
      </c>
      <c r="I69" s="140">
        <v>32</v>
      </c>
      <c r="J69" s="140">
        <v>18</v>
      </c>
      <c r="K69" s="140">
        <v>40</v>
      </c>
      <c r="L69" s="140">
        <v>26</v>
      </c>
      <c r="M69" s="141">
        <f>SUM(H69:L69)</f>
        <v>149</v>
      </c>
      <c r="P69" s="142"/>
    </row>
    <row r="70" spans="1:43" s="89" customFormat="1" ht="18" x14ac:dyDescent="0.25">
      <c r="A70" s="143">
        <v>18</v>
      </c>
      <c r="B70" s="136" t="s">
        <v>328</v>
      </c>
      <c r="C70" s="137">
        <v>39442</v>
      </c>
      <c r="D70" s="138">
        <v>73.5</v>
      </c>
      <c r="E70" s="139">
        <v>29</v>
      </c>
      <c r="F70" s="139">
        <f>0.7*D70</f>
        <v>51.449999999999996</v>
      </c>
      <c r="G70" s="139">
        <f>1*D70</f>
        <v>73.5</v>
      </c>
      <c r="H70" s="140">
        <v>15</v>
      </c>
      <c r="I70" s="140">
        <v>23</v>
      </c>
      <c r="J70" s="140">
        <v>30</v>
      </c>
      <c r="K70" s="140">
        <v>29</v>
      </c>
      <c r="L70" s="140">
        <v>38</v>
      </c>
      <c r="M70" s="141">
        <f>SUM(H70:L70)</f>
        <v>135</v>
      </c>
    </row>
    <row r="71" spans="1:43" s="89" customFormat="1" ht="18" x14ac:dyDescent="0.25">
      <c r="A71" s="135">
        <v>24</v>
      </c>
      <c r="B71" s="136" t="s">
        <v>329</v>
      </c>
      <c r="C71" s="137">
        <v>38760</v>
      </c>
      <c r="D71" s="144">
        <v>72</v>
      </c>
      <c r="E71" s="139">
        <v>29</v>
      </c>
      <c r="F71" s="139">
        <v>50.5</v>
      </c>
      <c r="G71" s="139">
        <f>1*D71</f>
        <v>72</v>
      </c>
      <c r="H71" s="145">
        <v>24</v>
      </c>
      <c r="I71" s="145">
        <v>42</v>
      </c>
      <c r="J71" s="145">
        <v>23</v>
      </c>
      <c r="K71" s="145">
        <v>38</v>
      </c>
      <c r="L71" s="145">
        <v>30</v>
      </c>
      <c r="M71" s="146">
        <f>SUM(H71:L71)</f>
        <v>157</v>
      </c>
    </row>
    <row r="72" spans="1:43" s="89" customFormat="1" ht="18.75" thickBot="1" x14ac:dyDescent="0.3">
      <c r="A72" s="135">
        <v>30</v>
      </c>
      <c r="B72" s="136" t="s">
        <v>330</v>
      </c>
      <c r="C72" s="137">
        <v>39575</v>
      </c>
      <c r="D72" s="138">
        <v>57</v>
      </c>
      <c r="E72" s="139">
        <v>23</v>
      </c>
      <c r="F72" s="139">
        <v>40</v>
      </c>
      <c r="G72" s="139">
        <f>1*D72</f>
        <v>57</v>
      </c>
      <c r="H72" s="140">
        <v>17</v>
      </c>
      <c r="I72" s="140">
        <v>35</v>
      </c>
      <c r="J72" s="140">
        <v>20</v>
      </c>
      <c r="K72" s="147">
        <v>40</v>
      </c>
      <c r="L72" s="147">
        <v>14</v>
      </c>
      <c r="M72" s="148">
        <f>SUM(H72:L72)</f>
        <v>126</v>
      </c>
    </row>
    <row r="73" spans="1:43" s="89" customFormat="1" ht="18.75" thickBot="1" x14ac:dyDescent="0.3">
      <c r="K73" s="149" t="s">
        <v>6</v>
      </c>
      <c r="L73" s="150" t="s">
        <v>303</v>
      </c>
      <c r="M73" s="151">
        <f>SUM(M69:M72)</f>
        <v>567</v>
      </c>
    </row>
    <row r="74" spans="1:43" ht="18" x14ac:dyDescent="0.25">
      <c r="A74" s="89"/>
      <c r="B74" s="131" t="s">
        <v>331</v>
      </c>
      <c r="C74" s="89"/>
      <c r="D74" s="89"/>
      <c r="E74" s="89"/>
      <c r="F74" s="89"/>
      <c r="G74" s="89"/>
      <c r="H74" s="89"/>
      <c r="I74" s="89"/>
      <c r="J74" s="89"/>
      <c r="K74" s="132"/>
      <c r="L74" s="133"/>
      <c r="M74" s="134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</row>
    <row r="75" spans="1:43" s="89" customFormat="1" ht="18" x14ac:dyDescent="0.25">
      <c r="A75" s="135">
        <v>28</v>
      </c>
      <c r="B75" s="136" t="s">
        <v>305</v>
      </c>
      <c r="C75" s="137">
        <v>39742</v>
      </c>
      <c r="D75" s="138">
        <v>66</v>
      </c>
      <c r="E75" s="139">
        <v>26.5</v>
      </c>
      <c r="F75" s="139">
        <v>46</v>
      </c>
      <c r="G75" s="139">
        <f>1*D75</f>
        <v>66</v>
      </c>
      <c r="H75" s="140">
        <v>13</v>
      </c>
      <c r="I75" s="140">
        <v>31</v>
      </c>
      <c r="J75" s="140">
        <v>22</v>
      </c>
      <c r="K75" s="140">
        <v>24</v>
      </c>
      <c r="L75" s="140">
        <v>19</v>
      </c>
      <c r="M75" s="141">
        <f>SUM(H75:L75)</f>
        <v>109</v>
      </c>
      <c r="P75" s="142"/>
    </row>
    <row r="76" spans="1:43" s="89" customFormat="1" ht="18" x14ac:dyDescent="0.25">
      <c r="A76" s="143">
        <v>16</v>
      </c>
      <c r="B76" s="136" t="s">
        <v>306</v>
      </c>
      <c r="C76" s="137">
        <v>39470</v>
      </c>
      <c r="D76" s="138">
        <v>72.5</v>
      </c>
      <c r="E76" s="139">
        <f>0.4*D76</f>
        <v>29</v>
      </c>
      <c r="F76" s="139">
        <v>51</v>
      </c>
      <c r="G76" s="139">
        <f>1*D76</f>
        <v>72.5</v>
      </c>
      <c r="H76" s="140">
        <v>31</v>
      </c>
      <c r="I76" s="140">
        <v>45</v>
      </c>
      <c r="J76" s="140">
        <v>50</v>
      </c>
      <c r="K76" s="140">
        <v>44</v>
      </c>
      <c r="L76" s="140">
        <v>40</v>
      </c>
      <c r="M76" s="141">
        <f>SUM(H76:L76)</f>
        <v>210</v>
      </c>
    </row>
    <row r="77" spans="1:43" s="89" customFormat="1" ht="18" x14ac:dyDescent="0.25">
      <c r="A77" s="135">
        <v>22</v>
      </c>
      <c r="B77" s="136" t="s">
        <v>307</v>
      </c>
      <c r="C77" s="137">
        <v>39067</v>
      </c>
      <c r="D77" s="144">
        <v>73</v>
      </c>
      <c r="E77" s="139">
        <v>29</v>
      </c>
      <c r="F77" s="139">
        <v>51</v>
      </c>
      <c r="G77" s="139">
        <f>1*D77</f>
        <v>73</v>
      </c>
      <c r="H77" s="145">
        <v>19</v>
      </c>
      <c r="I77" s="145">
        <v>37</v>
      </c>
      <c r="J77" s="145">
        <v>10</v>
      </c>
      <c r="K77" s="145">
        <v>33</v>
      </c>
      <c r="L77" s="145">
        <v>77</v>
      </c>
      <c r="M77" s="146">
        <f>SUM(H77:L77)</f>
        <v>176</v>
      </c>
    </row>
    <row r="78" spans="1:43" s="89" customFormat="1" ht="18.75" thickBot="1" x14ac:dyDescent="0.3">
      <c r="A78" s="135">
        <v>35</v>
      </c>
      <c r="B78" s="136" t="s">
        <v>308</v>
      </c>
      <c r="C78" s="137">
        <v>38893</v>
      </c>
      <c r="D78" s="138">
        <v>76</v>
      </c>
      <c r="E78" s="139">
        <v>30.5</v>
      </c>
      <c r="F78" s="139">
        <v>53</v>
      </c>
      <c r="G78" s="139">
        <f>1*D78</f>
        <v>76</v>
      </c>
      <c r="H78" s="140">
        <v>21</v>
      </c>
      <c r="I78" s="140">
        <v>22</v>
      </c>
      <c r="J78" s="140">
        <v>40</v>
      </c>
      <c r="K78" s="147">
        <v>26</v>
      </c>
      <c r="L78" s="147">
        <v>45</v>
      </c>
      <c r="M78" s="148">
        <f>SUM(H78:L78)</f>
        <v>154</v>
      </c>
    </row>
    <row r="79" spans="1:43" s="89" customFormat="1" ht="18.75" thickBot="1" x14ac:dyDescent="0.3">
      <c r="K79" s="149" t="s">
        <v>4</v>
      </c>
      <c r="L79" s="150" t="s">
        <v>303</v>
      </c>
      <c r="M79" s="151">
        <f>SUM(M75:M78)</f>
        <v>649</v>
      </c>
    </row>
    <row r="80" spans="1:43" ht="18" x14ac:dyDescent="0.25">
      <c r="A80" s="89"/>
      <c r="B80" s="131" t="s">
        <v>120</v>
      </c>
      <c r="C80" s="89"/>
      <c r="D80" s="89"/>
      <c r="E80" s="89"/>
      <c r="F80" s="89"/>
      <c r="G80" s="89"/>
      <c r="H80" s="89"/>
      <c r="I80" s="89"/>
      <c r="J80" s="89"/>
      <c r="K80" s="132"/>
      <c r="L80" s="133"/>
      <c r="M80" s="134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</row>
    <row r="81" spans="1:35" s="89" customFormat="1" ht="18" x14ac:dyDescent="0.25">
      <c r="A81" s="135">
        <v>14</v>
      </c>
      <c r="B81" s="136" t="s">
        <v>332</v>
      </c>
      <c r="C81" s="137">
        <v>39459</v>
      </c>
      <c r="D81" s="138">
        <v>74.5</v>
      </c>
      <c r="E81" s="139">
        <v>30</v>
      </c>
      <c r="F81" s="139">
        <v>52</v>
      </c>
      <c r="G81" s="139">
        <f>1*D81</f>
        <v>74.5</v>
      </c>
      <c r="H81" s="140">
        <v>20</v>
      </c>
      <c r="I81" s="140">
        <v>32</v>
      </c>
      <c r="J81" s="140">
        <v>21</v>
      </c>
      <c r="K81" s="140">
        <v>30</v>
      </c>
      <c r="L81" s="140">
        <v>32</v>
      </c>
      <c r="M81" s="141">
        <f>SUM(H81:L81)</f>
        <v>135</v>
      </c>
      <c r="P81" s="142"/>
    </row>
    <row r="82" spans="1:35" s="89" customFormat="1" ht="18" x14ac:dyDescent="0.25">
      <c r="A82" s="143">
        <v>20</v>
      </c>
      <c r="B82" s="136" t="s">
        <v>333</v>
      </c>
      <c r="C82" s="137">
        <v>39490</v>
      </c>
      <c r="D82" s="138">
        <v>69.5</v>
      </c>
      <c r="E82" s="139">
        <v>28</v>
      </c>
      <c r="F82" s="139">
        <v>49</v>
      </c>
      <c r="G82" s="139">
        <f>1*D82</f>
        <v>69.5</v>
      </c>
      <c r="H82" s="140">
        <v>20</v>
      </c>
      <c r="I82" s="140">
        <v>21</v>
      </c>
      <c r="J82" s="140">
        <v>19</v>
      </c>
      <c r="K82" s="140">
        <v>25</v>
      </c>
      <c r="L82" s="140">
        <v>24</v>
      </c>
      <c r="M82" s="141">
        <f>SUM(H82:L82)</f>
        <v>109</v>
      </c>
    </row>
    <row r="83" spans="1:35" s="89" customFormat="1" ht="18" x14ac:dyDescent="0.25">
      <c r="A83" s="135">
        <v>26</v>
      </c>
      <c r="B83" s="136" t="s">
        <v>334</v>
      </c>
      <c r="C83" s="137">
        <v>39670</v>
      </c>
      <c r="D83" s="144">
        <v>76</v>
      </c>
      <c r="E83" s="139">
        <v>30.5</v>
      </c>
      <c r="F83" s="139">
        <v>53</v>
      </c>
      <c r="G83" s="139">
        <f>1*D83</f>
        <v>76</v>
      </c>
      <c r="H83" s="145">
        <v>33</v>
      </c>
      <c r="I83" s="145">
        <v>30</v>
      </c>
      <c r="J83" s="145">
        <v>31</v>
      </c>
      <c r="K83" s="145">
        <v>41</v>
      </c>
      <c r="L83" s="145">
        <v>12</v>
      </c>
      <c r="M83" s="146">
        <f>SUM(H83:L83)</f>
        <v>147</v>
      </c>
    </row>
    <row r="84" spans="1:35" s="89" customFormat="1" ht="18.75" thickBot="1" x14ac:dyDescent="0.3">
      <c r="A84" s="135">
        <v>32</v>
      </c>
      <c r="B84" s="136" t="s">
        <v>335</v>
      </c>
      <c r="C84" s="137">
        <v>39059</v>
      </c>
      <c r="D84" s="138">
        <v>76.5</v>
      </c>
      <c r="E84" s="139">
        <v>31</v>
      </c>
      <c r="F84" s="139">
        <v>54</v>
      </c>
      <c r="G84" s="139">
        <f>1*D84</f>
        <v>76.5</v>
      </c>
      <c r="H84" s="140">
        <v>26</v>
      </c>
      <c r="I84" s="140">
        <v>42</v>
      </c>
      <c r="J84" s="140">
        <v>23</v>
      </c>
      <c r="K84" s="147">
        <v>38</v>
      </c>
      <c r="L84" s="147">
        <v>20</v>
      </c>
      <c r="M84" s="148">
        <f>SUM(H84:L84)</f>
        <v>149</v>
      </c>
    </row>
    <row r="85" spans="1:35" s="89" customFormat="1" ht="18.75" thickBot="1" x14ac:dyDescent="0.3">
      <c r="K85" s="149" t="s">
        <v>7</v>
      </c>
      <c r="L85" s="150" t="s">
        <v>303</v>
      </c>
      <c r="M85" s="151">
        <f>SUM(M81:M84)</f>
        <v>540</v>
      </c>
    </row>
    <row r="86" spans="1:35" ht="18" x14ac:dyDescent="0.25">
      <c r="A86" s="89"/>
      <c r="B86" s="131" t="s">
        <v>336</v>
      </c>
      <c r="C86" s="89"/>
      <c r="D86" s="89"/>
      <c r="E86" s="89"/>
      <c r="F86" s="89"/>
      <c r="G86" s="89"/>
      <c r="H86" s="89"/>
      <c r="I86" s="89"/>
      <c r="J86" s="89"/>
      <c r="K86" s="132"/>
      <c r="L86" s="133"/>
      <c r="M86" s="134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</row>
    <row r="87" spans="1:35" s="89" customFormat="1" ht="18" x14ac:dyDescent="0.25">
      <c r="A87" s="135">
        <v>15</v>
      </c>
      <c r="B87" s="136" t="s">
        <v>337</v>
      </c>
      <c r="C87" s="137">
        <v>39741</v>
      </c>
      <c r="D87" s="138">
        <v>78</v>
      </c>
      <c r="E87" s="139">
        <v>31</v>
      </c>
      <c r="F87" s="139">
        <v>55</v>
      </c>
      <c r="G87" s="139">
        <f>1*D87</f>
        <v>78</v>
      </c>
      <c r="H87" s="140">
        <v>14</v>
      </c>
      <c r="I87" s="140">
        <v>33</v>
      </c>
      <c r="J87" s="140">
        <v>20</v>
      </c>
      <c r="K87" s="140">
        <v>20</v>
      </c>
      <c r="L87" s="140">
        <v>0</v>
      </c>
      <c r="M87" s="141">
        <f>SUM(H87:L87)</f>
        <v>87</v>
      </c>
      <c r="P87" s="142"/>
    </row>
    <row r="88" spans="1:35" s="89" customFormat="1" ht="18" x14ac:dyDescent="0.25">
      <c r="A88" s="143">
        <v>21</v>
      </c>
      <c r="B88" s="136" t="s">
        <v>338</v>
      </c>
      <c r="C88" s="137">
        <v>39058</v>
      </c>
      <c r="D88" s="138">
        <v>78.5</v>
      </c>
      <c r="E88" s="139">
        <v>31.5</v>
      </c>
      <c r="F88" s="139">
        <f>0.7*D88</f>
        <v>54.949999999999996</v>
      </c>
      <c r="G88" s="139">
        <f>1*D88</f>
        <v>78.5</v>
      </c>
      <c r="H88" s="140">
        <v>31</v>
      </c>
      <c r="I88" s="140">
        <v>34</v>
      </c>
      <c r="J88" s="140">
        <v>20</v>
      </c>
      <c r="K88" s="140">
        <v>35</v>
      </c>
      <c r="L88" s="140">
        <v>36</v>
      </c>
      <c r="M88" s="141">
        <f>SUM(H88:L88)</f>
        <v>156</v>
      </c>
    </row>
    <row r="89" spans="1:35" s="89" customFormat="1" ht="18" x14ac:dyDescent="0.25">
      <c r="A89" s="135">
        <v>27</v>
      </c>
      <c r="B89" s="136" t="s">
        <v>339</v>
      </c>
      <c r="C89" s="137">
        <v>40016</v>
      </c>
      <c r="D89" s="144">
        <v>72.5</v>
      </c>
      <c r="E89" s="139">
        <f>0.4*D89</f>
        <v>29</v>
      </c>
      <c r="F89" s="139">
        <v>51</v>
      </c>
      <c r="G89" s="139">
        <f>1*D89</f>
        <v>72.5</v>
      </c>
      <c r="H89" s="145">
        <v>38</v>
      </c>
      <c r="I89" s="145">
        <v>38</v>
      </c>
      <c r="J89" s="145">
        <v>32</v>
      </c>
      <c r="K89" s="145">
        <v>44</v>
      </c>
      <c r="L89" s="145">
        <v>26</v>
      </c>
      <c r="M89" s="146">
        <f>SUM(H89:L89)</f>
        <v>178</v>
      </c>
    </row>
    <row r="90" spans="1:35" s="89" customFormat="1" ht="18.75" thickBot="1" x14ac:dyDescent="0.3">
      <c r="A90" s="135">
        <v>33</v>
      </c>
      <c r="B90" s="136" t="s">
        <v>340</v>
      </c>
      <c r="C90" s="137">
        <v>39315</v>
      </c>
      <c r="D90" s="138">
        <v>93.5</v>
      </c>
      <c r="E90" s="139">
        <v>37.4</v>
      </c>
      <c r="F90" s="139">
        <f>0.7*D90</f>
        <v>65.45</v>
      </c>
      <c r="G90" s="139">
        <f>1*D90</f>
        <v>93.5</v>
      </c>
      <c r="H90" s="140">
        <v>23</v>
      </c>
      <c r="I90" s="140">
        <v>37</v>
      </c>
      <c r="J90" s="140">
        <v>21</v>
      </c>
      <c r="K90" s="147">
        <v>32</v>
      </c>
      <c r="L90" s="147">
        <v>35</v>
      </c>
      <c r="M90" s="148">
        <f>SUM(H90:L90)</f>
        <v>148</v>
      </c>
    </row>
    <row r="91" spans="1:35" s="89" customFormat="1" ht="18.75" thickBot="1" x14ac:dyDescent="0.3">
      <c r="K91" s="149" t="s">
        <v>5</v>
      </c>
      <c r="L91" s="150" t="s">
        <v>303</v>
      </c>
      <c r="M91" s="151">
        <f>SUM(M87:M90)</f>
        <v>569</v>
      </c>
    </row>
    <row r="92" spans="1:35" s="89" customFormat="1" ht="18" x14ac:dyDescent="0.25">
      <c r="A92" s="152"/>
      <c r="B92" s="131"/>
      <c r="K92" s="132"/>
      <c r="L92" s="133"/>
      <c r="M92" s="134"/>
    </row>
    <row r="93" spans="1:35" ht="20.25" x14ac:dyDescent="0.3">
      <c r="A93" s="153"/>
      <c r="B93" s="154"/>
      <c r="C93" s="155"/>
      <c r="D93" s="156"/>
      <c r="E93" s="157">
        <v>0.3</v>
      </c>
      <c r="F93" s="157">
        <v>0.5</v>
      </c>
      <c r="G93" s="157">
        <v>0.7</v>
      </c>
      <c r="H93" s="158"/>
      <c r="I93" s="153"/>
      <c r="J93" s="153"/>
      <c r="K93" s="153"/>
      <c r="L93" s="153"/>
      <c r="M93" s="15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</row>
    <row r="94" spans="1:35" ht="18" x14ac:dyDescent="0.25">
      <c r="A94" s="143">
        <v>2</v>
      </c>
      <c r="B94" s="160" t="s">
        <v>341</v>
      </c>
      <c r="C94" s="161">
        <v>40077</v>
      </c>
      <c r="D94" s="169">
        <v>51</v>
      </c>
      <c r="E94" s="139">
        <v>15.5</v>
      </c>
      <c r="F94" s="139">
        <f>0.5*D94</f>
        <v>25.5</v>
      </c>
      <c r="G94" s="139">
        <v>35.5</v>
      </c>
      <c r="H94" s="145">
        <v>16</v>
      </c>
      <c r="I94" s="145">
        <v>20</v>
      </c>
      <c r="J94" s="145">
        <v>25</v>
      </c>
      <c r="K94" s="145">
        <v>15</v>
      </c>
      <c r="L94" s="145">
        <v>66</v>
      </c>
      <c r="M94" s="163">
        <f t="shared" ref="M94:M100" si="1">SUM(H94:L94)</f>
        <v>142</v>
      </c>
      <c r="N94" s="164" t="s">
        <v>7</v>
      </c>
      <c r="O94" s="165" t="s">
        <v>303</v>
      </c>
      <c r="P94" s="89" t="s">
        <v>342</v>
      </c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</row>
    <row r="95" spans="1:35" ht="18" x14ac:dyDescent="0.25">
      <c r="A95" s="135">
        <v>6</v>
      </c>
      <c r="B95" s="160" t="s">
        <v>319</v>
      </c>
      <c r="C95" s="161">
        <v>40204</v>
      </c>
      <c r="D95" s="162">
        <v>66</v>
      </c>
      <c r="E95" s="139">
        <v>20</v>
      </c>
      <c r="F95" s="139">
        <f>0.5*D95</f>
        <v>33</v>
      </c>
      <c r="G95" s="139">
        <v>46</v>
      </c>
      <c r="H95" s="140">
        <v>19</v>
      </c>
      <c r="I95" s="140">
        <v>60</v>
      </c>
      <c r="J95" s="140">
        <v>43</v>
      </c>
      <c r="K95" s="140">
        <v>27</v>
      </c>
      <c r="L95" s="140">
        <v>23</v>
      </c>
      <c r="M95" s="167">
        <f t="shared" si="1"/>
        <v>172</v>
      </c>
      <c r="N95" s="164" t="s">
        <v>4</v>
      </c>
      <c r="O95" s="165" t="s">
        <v>303</v>
      </c>
      <c r="P95" s="142" t="s">
        <v>320</v>
      </c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</row>
    <row r="96" spans="1:35" ht="18" x14ac:dyDescent="0.25">
      <c r="A96" s="135">
        <v>7</v>
      </c>
      <c r="B96" s="160" t="s">
        <v>321</v>
      </c>
      <c r="C96" s="161">
        <v>39211</v>
      </c>
      <c r="D96" s="162">
        <v>54.5</v>
      </c>
      <c r="E96" s="139">
        <v>16.5</v>
      </c>
      <c r="F96" s="139">
        <v>27.5</v>
      </c>
      <c r="G96" s="139">
        <v>38</v>
      </c>
      <c r="H96" s="140">
        <v>14</v>
      </c>
      <c r="I96" s="140">
        <v>32</v>
      </c>
      <c r="J96" s="140">
        <v>25</v>
      </c>
      <c r="K96" s="140">
        <v>18</v>
      </c>
      <c r="L96" s="140">
        <v>54</v>
      </c>
      <c r="M96" s="167">
        <f t="shared" si="1"/>
        <v>143</v>
      </c>
      <c r="N96" s="164" t="s">
        <v>6</v>
      </c>
      <c r="O96" s="165" t="s">
        <v>303</v>
      </c>
      <c r="P96" s="142" t="s">
        <v>322</v>
      </c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</row>
    <row r="97" spans="1:35" ht="18" x14ac:dyDescent="0.25">
      <c r="A97" s="135">
        <v>8</v>
      </c>
      <c r="B97" s="160" t="s">
        <v>323</v>
      </c>
      <c r="C97" s="161">
        <v>38996</v>
      </c>
      <c r="D97" s="162">
        <v>60</v>
      </c>
      <c r="E97" s="139">
        <f>0.3*D97</f>
        <v>18</v>
      </c>
      <c r="F97" s="139">
        <f>0.5*D97</f>
        <v>30</v>
      </c>
      <c r="G97" s="139">
        <f>0.7*D97</f>
        <v>42</v>
      </c>
      <c r="H97" s="140">
        <v>6</v>
      </c>
      <c r="I97" s="140">
        <v>35</v>
      </c>
      <c r="J97" s="140">
        <v>24</v>
      </c>
      <c r="K97" s="140">
        <v>12</v>
      </c>
      <c r="L97" s="140">
        <v>80</v>
      </c>
      <c r="M97" s="167">
        <f t="shared" si="1"/>
        <v>157</v>
      </c>
      <c r="N97" s="164" t="s">
        <v>5</v>
      </c>
      <c r="O97" s="165" t="s">
        <v>303</v>
      </c>
      <c r="P97" s="142" t="s">
        <v>324</v>
      </c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</row>
    <row r="98" spans="1:35" ht="18" x14ac:dyDescent="0.25">
      <c r="A98" s="135">
        <v>9</v>
      </c>
      <c r="B98" s="160" t="s">
        <v>343</v>
      </c>
      <c r="C98" s="161">
        <v>39861</v>
      </c>
      <c r="D98" s="162">
        <v>68</v>
      </c>
      <c r="E98" s="139">
        <v>20.5</v>
      </c>
      <c r="F98" s="139">
        <f>0.5*D98</f>
        <v>34</v>
      </c>
      <c r="G98" s="139">
        <v>47.5</v>
      </c>
      <c r="H98" s="140">
        <v>11</v>
      </c>
      <c r="I98" s="140">
        <v>36</v>
      </c>
      <c r="J98" s="140">
        <v>22</v>
      </c>
      <c r="K98" s="140">
        <v>28</v>
      </c>
      <c r="L98" s="140">
        <v>44</v>
      </c>
      <c r="M98" s="167">
        <f t="shared" si="1"/>
        <v>141</v>
      </c>
      <c r="N98" s="164" t="s">
        <v>11</v>
      </c>
      <c r="O98" s="165" t="s">
        <v>303</v>
      </c>
      <c r="P98" s="142" t="s">
        <v>344</v>
      </c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</row>
    <row r="99" spans="1:35" ht="18" x14ac:dyDescent="0.25">
      <c r="A99" s="135">
        <v>10</v>
      </c>
      <c r="B99" s="136" t="s">
        <v>345</v>
      </c>
      <c r="C99" s="166">
        <v>39987</v>
      </c>
      <c r="D99" s="162">
        <v>59</v>
      </c>
      <c r="E99" s="139">
        <v>17.5</v>
      </c>
      <c r="F99" s="139">
        <f>0.5*D99</f>
        <v>29.5</v>
      </c>
      <c r="G99" s="139">
        <v>41.5</v>
      </c>
      <c r="H99" s="140">
        <v>8</v>
      </c>
      <c r="I99" s="140">
        <v>24</v>
      </c>
      <c r="J99" s="140">
        <v>40</v>
      </c>
      <c r="K99" s="140">
        <v>9</v>
      </c>
      <c r="L99" s="140">
        <v>55</v>
      </c>
      <c r="M99" s="167">
        <f t="shared" si="1"/>
        <v>136</v>
      </c>
      <c r="N99" s="164" t="s">
        <v>12</v>
      </c>
      <c r="O99" s="165" t="s">
        <v>303</v>
      </c>
      <c r="P99" s="142" t="s">
        <v>346</v>
      </c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</row>
    <row r="100" spans="1:35" ht="18" x14ac:dyDescent="0.25">
      <c r="A100" s="135">
        <v>1</v>
      </c>
      <c r="B100" s="136" t="s">
        <v>347</v>
      </c>
      <c r="C100" s="166">
        <v>39036</v>
      </c>
      <c r="D100" s="162">
        <v>58.1</v>
      </c>
      <c r="E100" s="139">
        <v>17.5</v>
      </c>
      <c r="F100" s="139">
        <v>29</v>
      </c>
      <c r="G100" s="139">
        <v>40.5</v>
      </c>
      <c r="H100" s="140">
        <v>15</v>
      </c>
      <c r="I100" s="140">
        <v>39</v>
      </c>
      <c r="J100" s="140">
        <v>40</v>
      </c>
      <c r="K100" s="140">
        <v>13</v>
      </c>
      <c r="L100" s="140">
        <v>20</v>
      </c>
      <c r="M100" s="167">
        <f t="shared" si="1"/>
        <v>127</v>
      </c>
      <c r="N100" s="164" t="s">
        <v>15</v>
      </c>
      <c r="O100" s="165" t="s">
        <v>303</v>
      </c>
      <c r="P100" s="142" t="s">
        <v>348</v>
      </c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</row>
    <row r="101" spans="1:35" x14ac:dyDescent="0.25">
      <c r="F101" s="168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</row>
  </sheetData>
  <mergeCells count="30">
    <mergeCell ref="J66:J67"/>
    <mergeCell ref="K66:K67"/>
    <mergeCell ref="L66:L67"/>
    <mergeCell ref="M66:M67"/>
    <mergeCell ref="A64:M64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A63:M63"/>
    <mergeCell ref="A29:M29"/>
    <mergeCell ref="A30:M30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workbookViewId="0">
      <selection activeCell="F24" sqref="F24"/>
    </sheetView>
  </sheetViews>
  <sheetFormatPr defaultColWidth="8.7109375" defaultRowHeight="15" x14ac:dyDescent="0.25"/>
  <cols>
    <col min="1" max="1" width="19.140625" customWidth="1"/>
    <col min="2" max="2" width="27.28515625" customWidth="1"/>
    <col min="3" max="3" width="37.140625" customWidth="1"/>
  </cols>
  <sheetData>
    <row r="1" spans="1:6" x14ac:dyDescent="0.25">
      <c r="A1" s="68" t="s">
        <v>65</v>
      </c>
      <c r="C1" s="195" t="s">
        <v>146</v>
      </c>
      <c r="D1" s="195"/>
      <c r="E1" s="195"/>
      <c r="F1" s="195"/>
    </row>
    <row r="2" spans="1:6" x14ac:dyDescent="0.25">
      <c r="A2" s="66"/>
      <c r="B2" s="66"/>
    </row>
    <row r="3" spans="1:6" x14ac:dyDescent="0.25">
      <c r="A3" s="67" t="s">
        <v>138</v>
      </c>
      <c r="B3" t="s">
        <v>18</v>
      </c>
      <c r="C3" t="s">
        <v>98</v>
      </c>
    </row>
    <row r="4" spans="1:6" x14ac:dyDescent="0.25">
      <c r="A4" s="67" t="s">
        <v>139</v>
      </c>
      <c r="C4" t="s">
        <v>374</v>
      </c>
    </row>
    <row r="5" spans="1:6" x14ac:dyDescent="0.25">
      <c r="A5" t="s">
        <v>140</v>
      </c>
      <c r="C5" t="s">
        <v>134</v>
      </c>
    </row>
    <row r="6" spans="1:6" x14ac:dyDescent="0.25">
      <c r="C6" t="s">
        <v>141</v>
      </c>
    </row>
    <row r="7" spans="1:6" x14ac:dyDescent="0.25">
      <c r="A7" t="s">
        <v>142</v>
      </c>
      <c r="C7" t="s">
        <v>143</v>
      </c>
    </row>
    <row r="8" spans="1:6" x14ac:dyDescent="0.25">
      <c r="A8" s="115">
        <v>46126</v>
      </c>
      <c r="C8" t="s">
        <v>131</v>
      </c>
    </row>
    <row r="9" spans="1:6" x14ac:dyDescent="0.25">
      <c r="A9" s="115"/>
      <c r="C9" t="s">
        <v>201</v>
      </c>
    </row>
    <row r="10" spans="1:6" x14ac:dyDescent="0.25">
      <c r="C10" t="s">
        <v>144</v>
      </c>
    </row>
    <row r="11" spans="1:6" x14ac:dyDescent="0.25">
      <c r="B11" t="s">
        <v>19</v>
      </c>
      <c r="C11" t="s">
        <v>145</v>
      </c>
    </row>
    <row r="13" spans="1:6" x14ac:dyDescent="0.25">
      <c r="B13" t="s">
        <v>20</v>
      </c>
      <c r="C13" t="s">
        <v>106</v>
      </c>
    </row>
    <row r="14" spans="1:6" x14ac:dyDescent="0.25">
      <c r="B14" t="s">
        <v>21</v>
      </c>
      <c r="C14" t="s">
        <v>106</v>
      </c>
    </row>
    <row r="16" spans="1:6" x14ac:dyDescent="0.25">
      <c r="B16" t="s">
        <v>22</v>
      </c>
      <c r="C16" t="s">
        <v>106</v>
      </c>
    </row>
    <row r="17" spans="1:3" x14ac:dyDescent="0.25">
      <c r="B17" t="s">
        <v>23</v>
      </c>
      <c r="C17" t="s">
        <v>106</v>
      </c>
    </row>
    <row r="18" spans="1:3" x14ac:dyDescent="0.25">
      <c r="B18" t="s">
        <v>24</v>
      </c>
      <c r="C18" t="s">
        <v>106</v>
      </c>
    </row>
    <row r="21" spans="1:3" x14ac:dyDescent="0.25">
      <c r="A21" t="s">
        <v>30</v>
      </c>
    </row>
    <row r="22" spans="1:3" x14ac:dyDescent="0.25">
      <c r="A22" t="s">
        <v>211</v>
      </c>
      <c r="B22" t="s">
        <v>353</v>
      </c>
      <c r="C22" t="s">
        <v>131</v>
      </c>
    </row>
    <row r="23" spans="1:3" x14ac:dyDescent="0.25">
      <c r="A23" t="s">
        <v>354</v>
      </c>
      <c r="B23" t="s">
        <v>355</v>
      </c>
      <c r="C23" t="s">
        <v>356</v>
      </c>
    </row>
    <row r="24" spans="1:3" x14ac:dyDescent="0.25">
      <c r="A24" t="s">
        <v>212</v>
      </c>
      <c r="B24" t="s">
        <v>357</v>
      </c>
      <c r="C24" t="s">
        <v>131</v>
      </c>
    </row>
    <row r="25" spans="1:3" x14ac:dyDescent="0.25">
      <c r="A25" t="s">
        <v>213</v>
      </c>
      <c r="B25" t="s">
        <v>358</v>
      </c>
      <c r="C25" t="s">
        <v>374</v>
      </c>
    </row>
    <row r="26" spans="1:3" x14ac:dyDescent="0.25">
      <c r="A26" t="s">
        <v>359</v>
      </c>
      <c r="B26" t="s">
        <v>360</v>
      </c>
      <c r="C26" t="s">
        <v>374</v>
      </c>
    </row>
    <row r="27" spans="1:3" x14ac:dyDescent="0.25">
      <c r="A27" t="s">
        <v>361</v>
      </c>
      <c r="B27" t="s">
        <v>362</v>
      </c>
      <c r="C27" t="s">
        <v>356</v>
      </c>
    </row>
    <row r="28" spans="1:3" x14ac:dyDescent="0.25">
      <c r="A28" t="s">
        <v>363</v>
      </c>
      <c r="B28" t="s">
        <v>364</v>
      </c>
      <c r="C28" t="s">
        <v>365</v>
      </c>
    </row>
    <row r="29" spans="1:3" x14ac:dyDescent="0.25">
      <c r="A29" t="s">
        <v>366</v>
      </c>
      <c r="B29" t="s">
        <v>367</v>
      </c>
      <c r="C29" t="s">
        <v>131</v>
      </c>
    </row>
    <row r="30" spans="1:3" x14ac:dyDescent="0.25">
      <c r="A30" t="s">
        <v>368</v>
      </c>
      <c r="B30" t="s">
        <v>369</v>
      </c>
      <c r="C30" t="s">
        <v>365</v>
      </c>
    </row>
    <row r="31" spans="1:3" x14ac:dyDescent="0.25">
      <c r="A31" t="s">
        <v>370</v>
      </c>
      <c r="B31" t="s">
        <v>371</v>
      </c>
      <c r="C31" t="s">
        <v>356</v>
      </c>
    </row>
    <row r="33" spans="1:3" x14ac:dyDescent="0.25">
      <c r="A33" t="s">
        <v>372</v>
      </c>
      <c r="B33" t="s">
        <v>373</v>
      </c>
      <c r="C33" t="s">
        <v>356</v>
      </c>
    </row>
  </sheetData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5"/>
  <sheetViews>
    <sheetView workbookViewId="0">
      <selection activeCell="K23" sqref="K23"/>
    </sheetView>
  </sheetViews>
  <sheetFormatPr defaultColWidth="8.7109375" defaultRowHeight="15" x14ac:dyDescent="0.25"/>
  <cols>
    <col min="1" max="1" width="20" customWidth="1"/>
    <col min="2" max="2" width="23.28515625" customWidth="1"/>
    <col min="3" max="3" width="33.42578125" customWidth="1"/>
  </cols>
  <sheetData>
    <row r="1" spans="1:3" x14ac:dyDescent="0.25">
      <c r="A1" s="67" t="s">
        <v>69</v>
      </c>
      <c r="B1" s="195" t="s">
        <v>182</v>
      </c>
      <c r="C1" s="195"/>
    </row>
    <row r="3" spans="1:3" x14ac:dyDescent="0.25">
      <c r="A3" s="67" t="s">
        <v>147</v>
      </c>
      <c r="B3" t="s">
        <v>18</v>
      </c>
    </row>
    <row r="4" spans="1:3" x14ac:dyDescent="0.25">
      <c r="A4" s="67" t="s">
        <v>139</v>
      </c>
      <c r="B4" t="s">
        <v>148</v>
      </c>
      <c r="C4" t="s">
        <v>149</v>
      </c>
    </row>
    <row r="5" spans="1:3" x14ac:dyDescent="0.25">
      <c r="A5" t="s">
        <v>150</v>
      </c>
      <c r="C5" t="s">
        <v>151</v>
      </c>
    </row>
    <row r="6" spans="1:3" x14ac:dyDescent="0.25">
      <c r="A6" t="s">
        <v>132</v>
      </c>
      <c r="C6" t="s">
        <v>143</v>
      </c>
    </row>
    <row r="7" spans="1:3" x14ac:dyDescent="0.25">
      <c r="B7" t="s">
        <v>152</v>
      </c>
      <c r="C7" t="s">
        <v>153</v>
      </c>
    </row>
    <row r="8" spans="1:3" x14ac:dyDescent="0.25">
      <c r="B8" t="s">
        <v>154</v>
      </c>
      <c r="C8" t="s">
        <v>131</v>
      </c>
    </row>
    <row r="9" spans="1:3" x14ac:dyDescent="0.25">
      <c r="A9" t="s">
        <v>155</v>
      </c>
      <c r="C9" t="s">
        <v>156</v>
      </c>
    </row>
    <row r="10" spans="1:3" x14ac:dyDescent="0.25">
      <c r="A10" s="115">
        <v>46127</v>
      </c>
      <c r="C10" t="s">
        <v>157</v>
      </c>
    </row>
    <row r="11" spans="1:3" x14ac:dyDescent="0.25">
      <c r="B11" t="s">
        <v>158</v>
      </c>
      <c r="C11" t="s">
        <v>144</v>
      </c>
    </row>
    <row r="12" spans="1:3" x14ac:dyDescent="0.25">
      <c r="C12" t="s">
        <v>159</v>
      </c>
    </row>
    <row r="13" spans="1:3" x14ac:dyDescent="0.25">
      <c r="C13" t="s">
        <v>160</v>
      </c>
    </row>
    <row r="14" spans="1:3" x14ac:dyDescent="0.25">
      <c r="C14" t="s">
        <v>161</v>
      </c>
    </row>
    <row r="15" spans="1:3" x14ac:dyDescent="0.25">
      <c r="B15" t="s">
        <v>19</v>
      </c>
    </row>
    <row r="16" spans="1:3" x14ac:dyDescent="0.25">
      <c r="C16" t="s">
        <v>162</v>
      </c>
    </row>
    <row r="17" spans="2:3" x14ac:dyDescent="0.25">
      <c r="C17" t="s">
        <v>163</v>
      </c>
    </row>
    <row r="18" spans="2:3" x14ac:dyDescent="0.25">
      <c r="B18" t="s">
        <v>164</v>
      </c>
      <c r="C18" t="s">
        <v>165</v>
      </c>
    </row>
    <row r="19" spans="2:3" x14ac:dyDescent="0.25">
      <c r="C19" t="s">
        <v>166</v>
      </c>
    </row>
    <row r="20" spans="2:3" x14ac:dyDescent="0.25">
      <c r="B20" t="s">
        <v>20</v>
      </c>
    </row>
    <row r="21" spans="2:3" x14ac:dyDescent="0.25">
      <c r="B21" t="s">
        <v>167</v>
      </c>
      <c r="C21" t="s">
        <v>168</v>
      </c>
    </row>
    <row r="22" spans="2:3" x14ac:dyDescent="0.25">
      <c r="B22" t="s">
        <v>21</v>
      </c>
    </row>
    <row r="23" spans="2:3" x14ac:dyDescent="0.25">
      <c r="C23" t="s">
        <v>118</v>
      </c>
    </row>
    <row r="24" spans="2:3" x14ac:dyDescent="0.25">
      <c r="C24" t="s">
        <v>169</v>
      </c>
    </row>
    <row r="25" spans="2:3" x14ac:dyDescent="0.25">
      <c r="B25" t="s">
        <v>22</v>
      </c>
    </row>
    <row r="26" spans="2:3" x14ac:dyDescent="0.25">
      <c r="B26" t="s">
        <v>170</v>
      </c>
      <c r="C26" t="s">
        <v>171</v>
      </c>
    </row>
    <row r="27" spans="2:3" x14ac:dyDescent="0.25">
      <c r="C27" t="s">
        <v>172</v>
      </c>
    </row>
    <row r="28" spans="2:3" x14ac:dyDescent="0.25">
      <c r="B28" t="s">
        <v>23</v>
      </c>
    </row>
    <row r="29" spans="2:3" x14ac:dyDescent="0.25">
      <c r="B29" t="s">
        <v>173</v>
      </c>
      <c r="C29" t="s">
        <v>174</v>
      </c>
    </row>
    <row r="30" spans="2:3" x14ac:dyDescent="0.25">
      <c r="B30" t="s">
        <v>175</v>
      </c>
      <c r="C30" t="s">
        <v>176</v>
      </c>
    </row>
    <row r="31" spans="2:3" x14ac:dyDescent="0.25">
      <c r="B31" t="s">
        <v>24</v>
      </c>
    </row>
    <row r="32" spans="2:3" x14ac:dyDescent="0.25">
      <c r="C32" t="s">
        <v>177</v>
      </c>
    </row>
    <row r="33" spans="2:3" x14ac:dyDescent="0.25">
      <c r="C33" t="s">
        <v>178</v>
      </c>
    </row>
    <row r="34" spans="2:3" x14ac:dyDescent="0.25">
      <c r="C34" t="s">
        <v>179</v>
      </c>
    </row>
    <row r="35" spans="2:3" x14ac:dyDescent="0.25">
      <c r="B35" t="s">
        <v>180</v>
      </c>
      <c r="C35" t="s">
        <v>181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3</vt:i4>
      </vt:variant>
    </vt:vector>
  </HeadingPairs>
  <TitlesOfParts>
    <vt:vector size="14" baseType="lpstr">
      <vt:lpstr>Futsal_CH</vt:lpstr>
      <vt:lpstr>Basketbal - CH</vt:lpstr>
      <vt:lpstr>Basketbal -D</vt:lpstr>
      <vt:lpstr>Volejbal - D+CH</vt:lpstr>
      <vt:lpstr>Florbal - D</vt:lpstr>
      <vt:lpstr>Florbal - CH</vt:lpstr>
      <vt:lpstr>Sil.päťboj</vt:lpstr>
      <vt:lpstr>Aerobik</vt:lpstr>
      <vt:lpstr>Atletika</vt:lpstr>
      <vt:lpstr>Bedminton CH a D</vt:lpstr>
      <vt:lpstr>Hárok1</vt:lpstr>
      <vt:lpstr>'Basketbal - CH'!Oblasť_tlače</vt:lpstr>
      <vt:lpstr>'Basketbal -D'!Oblasť_tlače</vt:lpstr>
      <vt:lpstr>'Volejbal - D+CH'!Oblasť_tlače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Mariana Ristová</cp:lastModifiedBy>
  <cp:lastPrinted>2023-04-13T08:39:31Z</cp:lastPrinted>
  <dcterms:created xsi:type="dcterms:W3CDTF">2014-06-15T19:54:00Z</dcterms:created>
  <dcterms:modified xsi:type="dcterms:W3CDTF">2026-04-16T08:15:40Z</dcterms:modified>
</cp:coreProperties>
</file>